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Определение теплопроводности" sheetId="1" r:id="rId1"/>
    <sheet name="Расчет термосопротивления" sheetId="2" r:id="rId2"/>
    <sheet name="Характеристики материалов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<sst xmlns="http://schemas.openxmlformats.org/spreadsheetml/2006/main" count="105" uniqueCount="47">
  <si>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слой 1</t>
  </si>
  <si>
    <t>слой 2</t>
  </si>
  <si>
    <t>слой 3</t>
  </si>
  <si>
    <t>слой 4</t>
  </si>
  <si>
    <t>№ п/п</t>
  </si>
  <si>
    <t xml:space="preserve">     Определение термического сопротивления материалов и композитов</t>
  </si>
  <si>
    <r>
      <t>l</t>
    </r>
    <r>
      <rPr>
        <sz val="10"/>
        <rFont val="Arial"/>
        <family val="2"/>
      </rPr>
      <t xml:space="preserve">      Вт/мС (ввести)</t>
    </r>
  </si>
  <si>
    <r>
      <t xml:space="preserve">d                  </t>
    </r>
    <r>
      <rPr>
        <sz val="10"/>
        <rFont val="Arial"/>
        <family val="2"/>
      </rPr>
      <t>м   (ввести)</t>
    </r>
  </si>
  <si>
    <t>R1</t>
  </si>
  <si>
    <t>R2</t>
  </si>
  <si>
    <t>R3</t>
  </si>
  <si>
    <t>R4</t>
  </si>
  <si>
    <r>
      <t>Общее термосопротивление,    R, 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С/Вт</t>
    </r>
  </si>
  <si>
    <t>Выполнил: Гелевера А.Г.</t>
  </si>
  <si>
    <r>
      <t>Теплопроводность (</t>
    </r>
    <r>
      <rPr>
        <sz val="10"/>
        <rFont val="Symbol"/>
        <family val="1"/>
      </rPr>
      <t>l)</t>
    </r>
    <r>
      <rPr>
        <sz val="10"/>
        <rFont val="Arial Cyr"/>
        <family val="0"/>
      </rPr>
      <t xml:space="preserve"> и толщина (</t>
    </r>
    <r>
      <rPr>
        <sz val="10"/>
        <rFont val="Symbol"/>
        <family val="1"/>
      </rPr>
      <t xml:space="preserve">d) </t>
    </r>
    <r>
      <rPr>
        <sz val="10"/>
        <rFont val="Arial"/>
        <family val="2"/>
      </rPr>
      <t>материала по слоям</t>
    </r>
  </si>
  <si>
    <t>Расчетные теплопроводности основных строительных материалов</t>
  </si>
  <si>
    <t>ППС</t>
  </si>
  <si>
    <t>Пеностекло</t>
  </si>
  <si>
    <t>Пенобетон</t>
  </si>
  <si>
    <t>ППУ</t>
  </si>
  <si>
    <t>Керамзитобетон</t>
  </si>
  <si>
    <t>ПСБ</t>
  </si>
  <si>
    <t>Железобетон</t>
  </si>
  <si>
    <t>Бетон</t>
  </si>
  <si>
    <t>ППС эктруд.</t>
  </si>
  <si>
    <t>Стена кирптчная</t>
  </si>
  <si>
    <t>МВ</t>
  </si>
  <si>
    <t>ППС - пенополистирол</t>
  </si>
  <si>
    <t>ППУ - пенополиуритан</t>
  </si>
  <si>
    <t>МВ - минеральное волокно</t>
  </si>
  <si>
    <t>ПСБ - полистиролбетон</t>
  </si>
  <si>
    <r>
      <t>g</t>
    </r>
    <r>
      <rPr>
        <sz val="10"/>
        <rFont val="Times New Roman"/>
        <family val="0"/>
      </rPr>
      <t>, кг/м</t>
    </r>
    <r>
      <rPr>
        <vertAlign val="superscript"/>
        <sz val="10"/>
        <rFont val="Times New Roman"/>
        <family val="1"/>
      </rPr>
      <t>3</t>
    </r>
  </si>
  <si>
    <r>
      <t>l</t>
    </r>
    <r>
      <rPr>
        <sz val="10"/>
        <rFont val="Times New Roman"/>
        <family val="0"/>
      </rPr>
      <t>, сух.</t>
    </r>
  </si>
  <si>
    <r>
      <t>l</t>
    </r>
    <r>
      <rPr>
        <sz val="10"/>
        <rFont val="Times New Roman"/>
        <family val="0"/>
      </rPr>
      <t>, В</t>
    </r>
  </si>
  <si>
    <t>Враховуючи загальну залежність теплопровідності від середньої густини матеріалу,</t>
  </si>
  <si>
    <t>Б.Н.Некрасова для матеріалів з природною вологістю (1…7%):</t>
  </si>
  <si>
    <r>
      <t xml:space="preserve">Коефіцієнт теплопровідності, </t>
    </r>
    <r>
      <rPr>
        <b/>
        <sz val="12"/>
        <rFont val="Symbol"/>
        <family val="1"/>
      </rPr>
      <t>l</t>
    </r>
    <r>
      <rPr>
        <b/>
        <sz val="12"/>
        <rFont val="Arial"/>
        <family val="2"/>
      </rPr>
      <t>, Вт/мС</t>
    </r>
  </si>
  <si>
    <t xml:space="preserve"> Вт/м С</t>
  </si>
  <si>
    <r>
      <t>Середня густина матеріалу, т/м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</si>
  <si>
    <r>
      <t xml:space="preserve">Примітка: </t>
    </r>
    <r>
      <rPr>
        <sz val="10"/>
        <rFont val="Arial Cyr"/>
        <family val="0"/>
      </rPr>
      <t xml:space="preserve"> хоча у формулі густина в (т/м</t>
    </r>
    <r>
      <rPr>
        <vertAlign val="superscript"/>
        <sz val="12"/>
        <rFont val="Times New Roman"/>
        <family val="1"/>
      </rPr>
      <t>3</t>
    </r>
    <r>
      <rPr>
        <sz val="10"/>
        <rFont val="Arial Cyr"/>
        <family val="0"/>
      </rPr>
      <t>), але формула таблиці адаптована до вводу даних у (кг/м</t>
    </r>
    <r>
      <rPr>
        <vertAlign val="superscript"/>
        <sz val="12"/>
        <rFont val="Times New Roman"/>
        <family val="1"/>
      </rPr>
      <t>3</t>
    </r>
    <r>
      <rPr>
        <sz val="10"/>
        <rFont val="Arial Cyr"/>
        <family val="0"/>
      </rPr>
      <t>).</t>
    </r>
  </si>
  <si>
    <t>Визначення коефіцієнту теплопровідності</t>
  </si>
  <si>
    <t>Виконав: Гелевера О.Г.</t>
  </si>
  <si>
    <t xml:space="preserve">           а не в абсолютно сухом состоянии.</t>
  </si>
  <si>
    <r>
      <t>Примечание. Рекомендуется использовать значение (</t>
    </r>
    <r>
      <rPr>
        <sz val="9.5"/>
        <rFont val="Symbol"/>
        <family val="1"/>
      </rPr>
      <t>l</t>
    </r>
    <r>
      <rPr>
        <sz val="9.5"/>
        <rFont val="Arial Cyr"/>
        <family val="0"/>
      </rPr>
      <t>) при режиме эксплуатации (А), т.е. при влажности материала 7…8%,</t>
    </r>
  </si>
  <si>
    <r>
      <t>l</t>
    </r>
    <r>
      <rPr>
        <sz val="10"/>
        <color indexed="12"/>
        <rFont val="Times New Roman"/>
        <family val="0"/>
      </rPr>
      <t>, А</t>
    </r>
  </si>
  <si>
    <r>
      <t xml:space="preserve"> </t>
    </r>
    <r>
      <rPr>
        <sz val="10"/>
        <color indexed="10"/>
        <rFont val="Arial"/>
        <family val="2"/>
      </rPr>
      <t>вводити в кг/м</t>
    </r>
    <r>
      <rPr>
        <vertAlign val="superscript"/>
        <sz val="10"/>
        <color indexed="10"/>
        <rFont val="Arial"/>
        <family val="2"/>
      </rPr>
      <t>3</t>
    </r>
  </si>
  <si>
    <r>
      <t xml:space="preserve">коефіцієнт теплопровідності </t>
    </r>
    <r>
      <rPr>
        <b/>
        <sz val="12"/>
        <color indexed="12"/>
        <rFont val="Arial"/>
        <family val="2"/>
      </rPr>
      <t>орієнтовно</t>
    </r>
    <r>
      <rPr>
        <b/>
        <sz val="12"/>
        <rFont val="Arial"/>
        <family val="2"/>
      </rPr>
      <t xml:space="preserve"> можна визначити за емпіричною формулою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</si>
</sst>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0"/>
      <name val="Arial Cyr"/>
      <family val="0"/>
    </font>
    <font>
      <sz val="10"/>
      <name val="Symbol"/>
      <family val="1"/>
    </font>
    <font>
      <sz val="10"/>
      <name val="Arial"/>
      <family val="2"/>
    </font>
    <font>
      <vertAlign val="superscript"/>
      <sz val="10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sz val="10"/>
      <name val="Times New Roman"/>
      <family val="0"/>
    </font>
    <font>
      <vertAlign val="superscript"/>
      <sz val="10"/>
      <name val="Times New Roman"/>
      <family val="1"/>
    </font>
    <font>
      <sz val="10"/>
      <name val="Arial Unicode MS"/>
      <family val="0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b/>
      <sz val="12"/>
      <color indexed="12"/>
      <name val="Arial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2"/>
      <color indexed="43"/>
      <name val="Arial Black"/>
      <family val="2"/>
    </font>
    <font>
      <sz val="9.5"/>
      <name val="Arial Cyr"/>
      <family val="0"/>
    </font>
    <font>
      <sz val="9.5"/>
      <name val="Symbol"/>
      <family val="1"/>
    </font>
    <font>
      <sz val="10"/>
      <color indexed="12"/>
      <name val="Symbol"/>
      <family val="1"/>
    </font>
    <font>
      <sz val="10"/>
      <color indexed="12"/>
      <name val="Times New Roman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5" fillId="3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5" borderId="7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14" borderId="10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6" fillId="14" borderId="12" xfId="0" applyNumberFormat="1" applyFont="1" applyFill="1" applyBorder="1" applyAlignment="1">
      <alignment horizontal="center"/>
    </xf>
    <xf numFmtId="2" fontId="6" fillId="14" borderId="15" xfId="0" applyNumberFormat="1" applyFont="1" applyFill="1" applyBorder="1" applyAlignment="1">
      <alignment horizontal="center"/>
    </xf>
    <xf numFmtId="2" fontId="6" fillId="14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35" fillId="18" borderId="0" xfId="0" applyFont="1" applyFill="1" applyAlignment="1">
      <alignment/>
    </xf>
    <xf numFmtId="0" fontId="36" fillId="18" borderId="0" xfId="0" applyFont="1" applyFill="1" applyAlignment="1">
      <alignment/>
    </xf>
    <xf numFmtId="0" fontId="37" fillId="2" borderId="0" xfId="0" applyFont="1" applyFill="1" applyAlignment="1">
      <alignment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39" fillId="2" borderId="1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2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41" fillId="0" borderId="17" xfId="0" applyFont="1" applyBorder="1" applyAlignment="1">
      <alignment horizontal="center" vertical="top" wrapText="1"/>
    </xf>
    <xf numFmtId="0" fontId="42" fillId="2" borderId="1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/>
    </xf>
    <xf numFmtId="0" fontId="8" fillId="4" borderId="22" xfId="0" applyFont="1" applyFill="1" applyBorder="1" applyAlignment="1" applyProtection="1">
      <alignment horizontal="center"/>
      <protection locked="0"/>
    </xf>
    <xf numFmtId="180" fontId="14" fillId="17" borderId="16" xfId="0" applyNumberFormat="1" applyFont="1" applyFill="1" applyBorder="1" applyAlignment="1">
      <alignment horizontal="center"/>
    </xf>
    <xf numFmtId="0" fontId="17" fillId="14" borderId="23" xfId="0" applyFont="1" applyFill="1" applyBorder="1" applyAlignment="1">
      <alignment horizontal="center"/>
    </xf>
    <xf numFmtId="0" fontId="17" fillId="14" borderId="24" xfId="0" applyFont="1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28" xfId="0" applyFill="1" applyBorder="1" applyAlignment="1">
      <alignment horizontal="center" vertical="center" wrapText="1"/>
    </xf>
    <xf numFmtId="0" fontId="0" fillId="14" borderId="29" xfId="0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0" fontId="0" fillId="14" borderId="31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RowColHeaders="0" tabSelected="1" zoomScale="164" zoomScaleNormal="164" zoomScalePageLayoutView="0"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13" max="13" width="5.00390625" style="0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9.5">
      <c r="A2" s="7"/>
      <c r="B2" s="29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7"/>
      <c r="N2" s="7"/>
      <c r="O2" s="7"/>
      <c r="P2" s="7"/>
      <c r="Q2" s="7" t="s">
        <v>41</v>
      </c>
    </row>
    <row r="3" spans="1:1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.75">
      <c r="A4" s="7"/>
      <c r="B4" s="24" t="s">
        <v>34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>
      <c r="A5" s="7"/>
      <c r="B5" s="24" t="s">
        <v>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.75">
      <c r="A6" s="7"/>
      <c r="B6" s="24" t="s">
        <v>35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3.5" thickBot="1">
      <c r="A9" s="7"/>
      <c r="B9" s="2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9.5" thickBot="1">
      <c r="A10" s="7"/>
      <c r="B10" s="24" t="s">
        <v>38</v>
      </c>
      <c r="C10" s="7"/>
      <c r="D10" s="7"/>
      <c r="E10" s="7"/>
      <c r="F10" s="7"/>
      <c r="G10" s="7"/>
      <c r="H10" s="46">
        <v>550</v>
      </c>
      <c r="I10" s="45" t="s">
        <v>45</v>
      </c>
      <c r="J10" s="7"/>
      <c r="K10" s="7"/>
      <c r="L10" s="7"/>
      <c r="M10" s="7"/>
      <c r="N10" s="7"/>
      <c r="O10" s="7"/>
      <c r="P10" s="7"/>
      <c r="Q10" s="7"/>
    </row>
    <row r="11" spans="1:17" ht="18" thickBot="1">
      <c r="A11" s="7"/>
      <c r="B11" s="24" t="s">
        <v>36</v>
      </c>
      <c r="C11" s="7"/>
      <c r="D11" s="7"/>
      <c r="E11" s="7"/>
      <c r="F11" s="7"/>
      <c r="G11" s="7"/>
      <c r="H11" s="47">
        <f>1.16*SQRT(0.0196+0.22*(H10/1000)*(H10/1000))-0.16</f>
        <v>0.18047531481738874</v>
      </c>
      <c r="I11" s="45" t="s">
        <v>37</v>
      </c>
      <c r="J11" s="7"/>
      <c r="K11" s="7"/>
      <c r="L11" s="7"/>
      <c r="M11" s="7"/>
      <c r="N11" s="7"/>
      <c r="O11" s="7"/>
      <c r="P11" s="7"/>
      <c r="Q11" s="7"/>
    </row>
    <row r="12" spans="1:1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>
      <c r="A13" s="7"/>
      <c r="B13" s="27" t="s">
        <v>39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7"/>
      <c r="B20" s="7"/>
      <c r="C20" s="7"/>
      <c r="D20" s="7"/>
      <c r="E20" s="7"/>
      <c r="F20" s="7"/>
      <c r="G20" s="7"/>
      <c r="H20" s="7"/>
      <c r="I20" s="26"/>
      <c r="J20" s="7"/>
      <c r="K20" s="7"/>
      <c r="L20" s="7"/>
      <c r="M20" s="7"/>
      <c r="N20" s="7"/>
      <c r="O20" s="7"/>
      <c r="P20" s="7"/>
      <c r="Q20" s="7"/>
    </row>
    <row r="21" spans="1:17" ht="12.75">
      <c r="A21" s="7"/>
      <c r="B21" s="7"/>
      <c r="C21" s="7"/>
      <c r="D21" s="7"/>
      <c r="E21" s="7"/>
      <c r="F21" s="7"/>
      <c r="G21" s="7"/>
      <c r="H21" s="7"/>
      <c r="I21" s="26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sheetProtection password="CF42" sheet="1" objects="1" scenarios="1"/>
  <printOptions/>
  <pageMargins left="0.75" right="0.75" top="1" bottom="1" header="0.5" footer="0.5"/>
  <pageSetup orientation="portrait" paperSize="9" r:id="rId3"/>
  <legacyDrawing r:id="rId2"/>
  <oleObjects>
    <oleObject progId="Equation.3" shapeId="532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RowColHeaders="0" showZeros="0" zoomScale="153" zoomScaleNormal="153" zoomScalePageLayoutView="0" workbookViewId="0" topLeftCell="A1">
      <selection activeCell="I24" sqref="I24"/>
    </sheetView>
  </sheetViews>
  <sheetFormatPr defaultColWidth="9.00390625" defaultRowHeight="12.75"/>
  <cols>
    <col min="2" max="2" width="5.00390625" style="0" customWidth="1"/>
    <col min="11" max="11" width="20.875" style="0" customWidth="1"/>
    <col min="14" max="19" width="8.7539062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5.75">
      <c r="A2" s="8"/>
      <c r="B2" s="8"/>
      <c r="C2" s="9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  <c r="N2" t="s">
        <v>13</v>
      </c>
    </row>
    <row r="3" spans="1:13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5" customHeight="1" thickBot="1">
      <c r="A4" s="7"/>
      <c r="B4" s="56" t="s">
        <v>4</v>
      </c>
      <c r="C4" s="50" t="s">
        <v>14</v>
      </c>
      <c r="D4" s="51"/>
      <c r="E4" s="51"/>
      <c r="F4" s="51"/>
      <c r="G4" s="51"/>
      <c r="H4" s="51"/>
      <c r="I4" s="51"/>
      <c r="J4" s="52"/>
      <c r="K4" s="53" t="s">
        <v>12</v>
      </c>
      <c r="L4" s="7"/>
      <c r="M4" s="7"/>
    </row>
    <row r="5" spans="1:20" ht="12.75">
      <c r="A5" s="7"/>
      <c r="B5" s="57"/>
      <c r="C5" s="48" t="s">
        <v>0</v>
      </c>
      <c r="D5" s="49"/>
      <c r="E5" s="48" t="s">
        <v>1</v>
      </c>
      <c r="F5" s="49"/>
      <c r="G5" s="48" t="s">
        <v>2</v>
      </c>
      <c r="H5" s="49"/>
      <c r="I5" s="48" t="s">
        <v>3</v>
      </c>
      <c r="J5" s="49"/>
      <c r="K5" s="54"/>
      <c r="L5" s="7"/>
      <c r="M5" s="7"/>
      <c r="Q5" s="10">
        <v>1</v>
      </c>
      <c r="R5" s="10">
        <v>2</v>
      </c>
      <c r="S5" s="10">
        <v>3</v>
      </c>
      <c r="T5" s="10">
        <v>4</v>
      </c>
    </row>
    <row r="6" spans="1:20" ht="39" thickBot="1">
      <c r="A6" s="7"/>
      <c r="B6" s="57"/>
      <c r="C6" s="2" t="s">
        <v>6</v>
      </c>
      <c r="D6" s="3" t="s">
        <v>7</v>
      </c>
      <c r="E6" s="2" t="s">
        <v>6</v>
      </c>
      <c r="F6" s="3" t="s">
        <v>7</v>
      </c>
      <c r="G6" s="2" t="s">
        <v>6</v>
      </c>
      <c r="H6" s="3" t="s">
        <v>7</v>
      </c>
      <c r="I6" s="2" t="s">
        <v>6</v>
      </c>
      <c r="J6" s="3" t="s">
        <v>7</v>
      </c>
      <c r="K6" s="55"/>
      <c r="L6" s="7"/>
      <c r="M6" s="7"/>
      <c r="Q6" s="11" t="s">
        <v>8</v>
      </c>
      <c r="R6" s="11" t="s">
        <v>9</v>
      </c>
      <c r="S6" s="11" t="s">
        <v>10</v>
      </c>
      <c r="T6" s="11" t="s">
        <v>11</v>
      </c>
    </row>
    <row r="7" spans="1:20" ht="12.75">
      <c r="A7" s="7"/>
      <c r="B7" s="4">
        <v>1</v>
      </c>
      <c r="C7" s="31">
        <v>0.05</v>
      </c>
      <c r="D7" s="32">
        <v>0.1</v>
      </c>
      <c r="E7" s="31">
        <v>0.56</v>
      </c>
      <c r="F7" s="32">
        <v>0.125</v>
      </c>
      <c r="G7" s="31">
        <v>0.98</v>
      </c>
      <c r="H7" s="32">
        <v>0.15</v>
      </c>
      <c r="I7" s="31">
        <v>0.05</v>
      </c>
      <c r="J7" s="32">
        <v>0.15</v>
      </c>
      <c r="K7" s="13">
        <f aca="true" t="shared" si="0" ref="K7:K22">SUM(Q7:T7)</f>
        <v>5.376275510204081</v>
      </c>
      <c r="L7" s="7"/>
      <c r="M7" s="7"/>
      <c r="Q7" s="12">
        <f aca="true" t="shared" si="1" ref="Q7:Q22">+IF(C7=0,0,D7/C7)</f>
        <v>2</v>
      </c>
      <c r="R7" s="12">
        <f aca="true" t="shared" si="2" ref="R7:R22">+IF(E7=0,0,F7/E7)</f>
        <v>0.2232142857142857</v>
      </c>
      <c r="S7" s="12">
        <f aca="true" t="shared" si="3" ref="S7:S22">+IF(G7=0,0,H7/G7)</f>
        <v>0.15306122448979592</v>
      </c>
      <c r="T7" s="12">
        <f aca="true" t="shared" si="4" ref="T7:T22">+IF(I7=0,0,J7/I7)</f>
        <v>2.9999999999999996</v>
      </c>
    </row>
    <row r="8" spans="1:20" ht="12.75">
      <c r="A8" s="7"/>
      <c r="B8" s="5">
        <v>2</v>
      </c>
      <c r="C8" s="33">
        <v>0.26</v>
      </c>
      <c r="D8" s="34">
        <v>0.3</v>
      </c>
      <c r="E8" s="33">
        <v>0.041</v>
      </c>
      <c r="F8" s="34">
        <v>0.05</v>
      </c>
      <c r="G8" s="33">
        <v>0.646</v>
      </c>
      <c r="H8" s="34">
        <v>0.125</v>
      </c>
      <c r="I8" s="33"/>
      <c r="J8" s="34"/>
      <c r="K8" s="14">
        <f t="shared" si="0"/>
        <v>2.5668568009804886</v>
      </c>
      <c r="L8" s="7"/>
      <c r="M8" s="7"/>
      <c r="Q8" s="12">
        <f t="shared" si="1"/>
        <v>1.1538461538461537</v>
      </c>
      <c r="R8" s="12">
        <f t="shared" si="2"/>
        <v>1.2195121951219512</v>
      </c>
      <c r="S8" s="12">
        <f t="shared" si="3"/>
        <v>0.1934984520123839</v>
      </c>
      <c r="T8" s="12">
        <f t="shared" si="4"/>
        <v>0</v>
      </c>
    </row>
    <row r="9" spans="1:20" ht="12.75">
      <c r="A9" s="7"/>
      <c r="B9" s="5">
        <v>3</v>
      </c>
      <c r="C9" s="33">
        <v>0.041</v>
      </c>
      <c r="D9" s="34">
        <v>0.03</v>
      </c>
      <c r="E9" s="33">
        <v>0.26</v>
      </c>
      <c r="F9" s="34">
        <v>0.3</v>
      </c>
      <c r="G9" s="33">
        <v>0.041</v>
      </c>
      <c r="H9" s="34">
        <v>0.1</v>
      </c>
      <c r="I9" s="33"/>
      <c r="J9" s="34"/>
      <c r="K9" s="14">
        <f t="shared" si="0"/>
        <v>4.324577861163227</v>
      </c>
      <c r="L9" s="7"/>
      <c r="M9" s="7"/>
      <c r="Q9" s="12">
        <f t="shared" si="1"/>
        <v>0.7317073170731707</v>
      </c>
      <c r="R9" s="12">
        <f t="shared" si="2"/>
        <v>1.1538461538461537</v>
      </c>
      <c r="S9" s="12">
        <f t="shared" si="3"/>
        <v>2.4390243902439024</v>
      </c>
      <c r="T9" s="12">
        <f t="shared" si="4"/>
        <v>0</v>
      </c>
    </row>
    <row r="10" spans="1:20" ht="12.75">
      <c r="A10" s="7"/>
      <c r="B10" s="5">
        <v>4</v>
      </c>
      <c r="C10" s="33">
        <v>0.646</v>
      </c>
      <c r="D10" s="34">
        <v>0.125</v>
      </c>
      <c r="E10" s="33">
        <v>0.041</v>
      </c>
      <c r="F10" s="34">
        <v>0.2</v>
      </c>
      <c r="G10" s="33">
        <v>0.646</v>
      </c>
      <c r="H10" s="34">
        <v>0.125</v>
      </c>
      <c r="I10" s="33"/>
      <c r="J10" s="34"/>
      <c r="K10" s="14">
        <f t="shared" si="0"/>
        <v>5.265045684512573</v>
      </c>
      <c r="L10" s="7"/>
      <c r="M10" s="7"/>
      <c r="Q10" s="12">
        <f t="shared" si="1"/>
        <v>0.1934984520123839</v>
      </c>
      <c r="R10" s="12">
        <f t="shared" si="2"/>
        <v>4.878048780487805</v>
      </c>
      <c r="S10" s="12">
        <f t="shared" si="3"/>
        <v>0.1934984520123839</v>
      </c>
      <c r="T10" s="12">
        <f t="shared" si="4"/>
        <v>0</v>
      </c>
    </row>
    <row r="11" spans="1:20" ht="12.75">
      <c r="A11" s="7"/>
      <c r="B11" s="5">
        <v>5</v>
      </c>
      <c r="C11" s="33">
        <v>0.26</v>
      </c>
      <c r="D11" s="34">
        <v>0.3</v>
      </c>
      <c r="E11" s="33">
        <v>0.041</v>
      </c>
      <c r="F11" s="34">
        <v>0.1</v>
      </c>
      <c r="G11" s="33">
        <v>0.646</v>
      </c>
      <c r="H11" s="34">
        <v>0.125</v>
      </c>
      <c r="I11" s="33"/>
      <c r="J11" s="34"/>
      <c r="K11" s="14">
        <f t="shared" si="0"/>
        <v>3.78636899610244</v>
      </c>
      <c r="L11" s="7"/>
      <c r="M11" s="7"/>
      <c r="Q11" s="12">
        <f t="shared" si="1"/>
        <v>1.1538461538461537</v>
      </c>
      <c r="R11" s="12">
        <f t="shared" si="2"/>
        <v>2.4390243902439024</v>
      </c>
      <c r="S11" s="12">
        <f t="shared" si="3"/>
        <v>0.1934984520123839</v>
      </c>
      <c r="T11" s="12">
        <f t="shared" si="4"/>
        <v>0</v>
      </c>
    </row>
    <row r="12" spans="1:20" ht="12.75">
      <c r="A12" s="7"/>
      <c r="B12" s="5">
        <v>6</v>
      </c>
      <c r="C12" s="33">
        <v>0.03</v>
      </c>
      <c r="D12" s="34">
        <v>0.08</v>
      </c>
      <c r="E12" s="33"/>
      <c r="F12" s="34"/>
      <c r="G12" s="33"/>
      <c r="H12" s="34"/>
      <c r="I12" s="33"/>
      <c r="J12" s="34"/>
      <c r="K12" s="14">
        <f t="shared" si="0"/>
        <v>2.666666666666667</v>
      </c>
      <c r="L12" s="7"/>
      <c r="M12" s="7"/>
      <c r="Q12" s="12">
        <f t="shared" si="1"/>
        <v>2.666666666666667</v>
      </c>
      <c r="R12" s="12">
        <f t="shared" si="2"/>
        <v>0</v>
      </c>
      <c r="S12" s="12">
        <f t="shared" si="3"/>
        <v>0</v>
      </c>
      <c r="T12" s="12">
        <f t="shared" si="4"/>
        <v>0</v>
      </c>
    </row>
    <row r="13" spans="1:20" ht="12.75">
      <c r="A13" s="7"/>
      <c r="B13" s="5">
        <v>7</v>
      </c>
      <c r="C13" s="33">
        <v>0.646</v>
      </c>
      <c r="D13" s="34">
        <v>0.125</v>
      </c>
      <c r="E13" s="33">
        <v>0.144</v>
      </c>
      <c r="F13" s="34">
        <v>0.3</v>
      </c>
      <c r="G13" s="33">
        <v>0.646</v>
      </c>
      <c r="H13" s="34">
        <v>0.125</v>
      </c>
      <c r="I13" s="33"/>
      <c r="J13" s="34"/>
      <c r="K13" s="14">
        <f t="shared" si="0"/>
        <v>2.4703302373581013</v>
      </c>
      <c r="L13" s="7"/>
      <c r="M13" s="7"/>
      <c r="Q13" s="12">
        <f t="shared" si="1"/>
        <v>0.1934984520123839</v>
      </c>
      <c r="R13" s="12">
        <f t="shared" si="2"/>
        <v>2.0833333333333335</v>
      </c>
      <c r="S13" s="12">
        <f t="shared" si="3"/>
        <v>0.1934984520123839</v>
      </c>
      <c r="T13" s="12">
        <f t="shared" si="4"/>
        <v>0</v>
      </c>
    </row>
    <row r="14" spans="1:20" ht="12.75">
      <c r="A14" s="7"/>
      <c r="B14" s="5">
        <v>8</v>
      </c>
      <c r="C14" s="33">
        <v>0.646</v>
      </c>
      <c r="D14" s="34">
        <v>0.125</v>
      </c>
      <c r="E14" s="33">
        <v>0.063</v>
      </c>
      <c r="F14" s="34">
        <v>0.3</v>
      </c>
      <c r="G14" s="33">
        <v>0.646</v>
      </c>
      <c r="H14" s="34">
        <v>0.125</v>
      </c>
      <c r="I14" s="33"/>
      <c r="J14" s="34"/>
      <c r="K14" s="14">
        <f t="shared" si="0"/>
        <v>5.14890166592953</v>
      </c>
      <c r="L14" s="7"/>
      <c r="M14" s="7"/>
      <c r="Q14" s="12">
        <f t="shared" si="1"/>
        <v>0.1934984520123839</v>
      </c>
      <c r="R14" s="12">
        <f t="shared" si="2"/>
        <v>4.761904761904762</v>
      </c>
      <c r="S14" s="12">
        <f t="shared" si="3"/>
        <v>0.1934984520123839</v>
      </c>
      <c r="T14" s="12">
        <f t="shared" si="4"/>
        <v>0</v>
      </c>
    </row>
    <row r="15" spans="1:20" ht="12.75">
      <c r="A15" s="7"/>
      <c r="B15" s="5">
        <v>9</v>
      </c>
      <c r="C15" s="33">
        <v>0.26</v>
      </c>
      <c r="D15" s="34">
        <v>0.78</v>
      </c>
      <c r="E15" s="33"/>
      <c r="F15" s="34"/>
      <c r="G15" s="33"/>
      <c r="H15" s="34"/>
      <c r="I15" s="33"/>
      <c r="J15" s="34"/>
      <c r="K15" s="14">
        <f t="shared" si="0"/>
        <v>3</v>
      </c>
      <c r="L15" s="7"/>
      <c r="M15" s="7"/>
      <c r="Q15" s="12">
        <f t="shared" si="1"/>
        <v>3</v>
      </c>
      <c r="R15" s="12">
        <f t="shared" si="2"/>
        <v>0</v>
      </c>
      <c r="S15" s="12">
        <f t="shared" si="3"/>
        <v>0</v>
      </c>
      <c r="T15" s="12">
        <f t="shared" si="4"/>
        <v>0</v>
      </c>
    </row>
    <row r="16" spans="1:20" ht="12.75">
      <c r="A16" s="7"/>
      <c r="B16" s="5">
        <v>10</v>
      </c>
      <c r="C16" s="33">
        <v>0.04</v>
      </c>
      <c r="D16" s="34">
        <v>0.1</v>
      </c>
      <c r="E16" s="33">
        <v>0.2</v>
      </c>
      <c r="F16" s="34">
        <v>0.38</v>
      </c>
      <c r="G16" s="33">
        <v>0.36</v>
      </c>
      <c r="H16" s="34">
        <v>0.125</v>
      </c>
      <c r="I16" s="33"/>
      <c r="J16" s="34"/>
      <c r="K16" s="14">
        <f t="shared" si="0"/>
        <v>4.747222222222223</v>
      </c>
      <c r="L16" s="7"/>
      <c r="M16" s="7"/>
      <c r="Q16" s="12">
        <f t="shared" si="1"/>
        <v>2.5</v>
      </c>
      <c r="R16" s="12">
        <f t="shared" si="2"/>
        <v>1.9</v>
      </c>
      <c r="S16" s="12">
        <f t="shared" si="3"/>
        <v>0.3472222222222222</v>
      </c>
      <c r="T16" s="12">
        <f t="shared" si="4"/>
        <v>0</v>
      </c>
    </row>
    <row r="17" spans="1:20" ht="12.75">
      <c r="A17" s="7"/>
      <c r="B17" s="5">
        <v>11</v>
      </c>
      <c r="C17" s="33"/>
      <c r="D17" s="34"/>
      <c r="E17" s="33"/>
      <c r="F17" s="34"/>
      <c r="G17" s="33"/>
      <c r="H17" s="34"/>
      <c r="I17" s="33"/>
      <c r="J17" s="34"/>
      <c r="K17" s="14">
        <f t="shared" si="0"/>
        <v>0</v>
      </c>
      <c r="L17" s="7"/>
      <c r="M17" s="7"/>
      <c r="Q17" s="12">
        <f t="shared" si="1"/>
        <v>0</v>
      </c>
      <c r="R17" s="12">
        <f t="shared" si="2"/>
        <v>0</v>
      </c>
      <c r="S17" s="12">
        <f t="shared" si="3"/>
        <v>0</v>
      </c>
      <c r="T17" s="12">
        <f t="shared" si="4"/>
        <v>0</v>
      </c>
    </row>
    <row r="18" spans="1:20" ht="12.75">
      <c r="A18" s="7"/>
      <c r="B18" s="5">
        <v>12</v>
      </c>
      <c r="C18" s="33"/>
      <c r="D18" s="34"/>
      <c r="E18" s="33"/>
      <c r="F18" s="34"/>
      <c r="G18" s="33"/>
      <c r="H18" s="34"/>
      <c r="I18" s="33"/>
      <c r="J18" s="34"/>
      <c r="K18" s="14">
        <f t="shared" si="0"/>
        <v>0</v>
      </c>
      <c r="L18" s="7"/>
      <c r="M18" s="7"/>
      <c r="Q18" s="12">
        <f t="shared" si="1"/>
        <v>0</v>
      </c>
      <c r="R18" s="12">
        <f t="shared" si="2"/>
        <v>0</v>
      </c>
      <c r="S18" s="12">
        <f t="shared" si="3"/>
        <v>0</v>
      </c>
      <c r="T18" s="12">
        <f t="shared" si="4"/>
        <v>0</v>
      </c>
    </row>
    <row r="19" spans="1:20" ht="12.75">
      <c r="A19" s="7"/>
      <c r="B19" s="5">
        <v>13</v>
      </c>
      <c r="C19" s="33"/>
      <c r="D19" s="34"/>
      <c r="E19" s="33"/>
      <c r="F19" s="34"/>
      <c r="G19" s="33"/>
      <c r="H19" s="34"/>
      <c r="I19" s="33"/>
      <c r="J19" s="34"/>
      <c r="K19" s="14">
        <f t="shared" si="0"/>
        <v>0</v>
      </c>
      <c r="L19" s="7"/>
      <c r="M19" s="7"/>
      <c r="Q19" s="12">
        <f t="shared" si="1"/>
        <v>0</v>
      </c>
      <c r="R19" s="12">
        <f t="shared" si="2"/>
        <v>0</v>
      </c>
      <c r="S19" s="12">
        <f t="shared" si="3"/>
        <v>0</v>
      </c>
      <c r="T19" s="12">
        <f t="shared" si="4"/>
        <v>0</v>
      </c>
    </row>
    <row r="20" spans="1:20" ht="12.75">
      <c r="A20" s="7"/>
      <c r="B20" s="5">
        <v>14</v>
      </c>
      <c r="C20" s="33"/>
      <c r="D20" s="34"/>
      <c r="E20" s="33"/>
      <c r="F20" s="34"/>
      <c r="G20" s="33"/>
      <c r="H20" s="34"/>
      <c r="I20" s="33"/>
      <c r="J20" s="34"/>
      <c r="K20" s="14">
        <f t="shared" si="0"/>
        <v>0</v>
      </c>
      <c r="L20" s="7"/>
      <c r="M20" s="7"/>
      <c r="Q20" s="12">
        <f t="shared" si="1"/>
        <v>0</v>
      </c>
      <c r="R20" s="12">
        <f t="shared" si="2"/>
        <v>0</v>
      </c>
      <c r="S20" s="12">
        <f t="shared" si="3"/>
        <v>0</v>
      </c>
      <c r="T20" s="12">
        <f t="shared" si="4"/>
        <v>0</v>
      </c>
    </row>
    <row r="21" spans="1:20" ht="12.75">
      <c r="A21" s="7"/>
      <c r="B21" s="5">
        <v>15</v>
      </c>
      <c r="C21" s="33"/>
      <c r="D21" s="34"/>
      <c r="E21" s="33"/>
      <c r="F21" s="34"/>
      <c r="G21" s="33"/>
      <c r="H21" s="34"/>
      <c r="I21" s="33"/>
      <c r="J21" s="34"/>
      <c r="K21" s="14">
        <f t="shared" si="0"/>
        <v>0</v>
      </c>
      <c r="L21" s="7"/>
      <c r="M21" s="7"/>
      <c r="Q21" s="12">
        <f t="shared" si="1"/>
        <v>0</v>
      </c>
      <c r="R21" s="12">
        <f t="shared" si="2"/>
        <v>0</v>
      </c>
      <c r="S21" s="12">
        <f t="shared" si="3"/>
        <v>0</v>
      </c>
      <c r="T21" s="12">
        <f t="shared" si="4"/>
        <v>0</v>
      </c>
    </row>
    <row r="22" spans="1:20" ht="13.5" thickBot="1">
      <c r="A22" s="7"/>
      <c r="B22" s="6">
        <v>16</v>
      </c>
      <c r="C22" s="35"/>
      <c r="D22" s="36"/>
      <c r="E22" s="35"/>
      <c r="F22" s="36"/>
      <c r="G22" s="35"/>
      <c r="H22" s="36"/>
      <c r="I22" s="35"/>
      <c r="J22" s="36"/>
      <c r="K22" s="15">
        <f t="shared" si="0"/>
        <v>0</v>
      </c>
      <c r="L22" s="7"/>
      <c r="M22" s="7"/>
      <c r="Q22" s="12">
        <f t="shared" si="1"/>
        <v>0</v>
      </c>
      <c r="R22" s="12">
        <f t="shared" si="2"/>
        <v>0</v>
      </c>
      <c r="S22" s="12">
        <f t="shared" si="3"/>
        <v>0</v>
      </c>
      <c r="T22" s="12">
        <f t="shared" si="4"/>
        <v>0</v>
      </c>
    </row>
    <row r="23" spans="1:1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  <c r="O23" s="1"/>
      <c r="P23" s="1"/>
      <c r="Q23" s="1"/>
    </row>
    <row r="24" spans="1:17" ht="12.75">
      <c r="A24" s="7"/>
      <c r="B24" s="30" t="s">
        <v>43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  <c r="O24" s="1"/>
      <c r="P24" s="1"/>
      <c r="Q24" s="1"/>
    </row>
    <row r="25" spans="1:17" ht="12.75">
      <c r="A25" s="7"/>
      <c r="B25" s="7"/>
      <c r="C25" s="7" t="s">
        <v>42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1"/>
      <c r="Q25" s="1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password="CF42" sheet="1" objects="1" scenarios="1"/>
  <mergeCells count="7">
    <mergeCell ref="I5:J5"/>
    <mergeCell ref="C4:J4"/>
    <mergeCell ref="K4:K6"/>
    <mergeCell ref="B4:B6"/>
    <mergeCell ref="C5:D5"/>
    <mergeCell ref="E5:F5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PageLayoutView="0" workbookViewId="0" topLeftCell="A1">
      <selection activeCell="J34" sqref="J34"/>
    </sheetView>
  </sheetViews>
  <sheetFormatPr defaultColWidth="9.00390625" defaultRowHeight="12.75"/>
  <cols>
    <col min="2" max="2" width="14.625" style="0" customWidth="1"/>
    <col min="8" max="8" width="17.25390625" style="0" customWidth="1"/>
  </cols>
  <sheetData>
    <row r="2" spans="2:6" ht="15.75">
      <c r="B2" s="1"/>
      <c r="C2" s="16" t="s">
        <v>15</v>
      </c>
      <c r="D2" s="1"/>
      <c r="E2" s="1"/>
      <c r="F2" s="1"/>
    </row>
    <row r="3" spans="2:12" ht="12.75">
      <c r="B3" s="1"/>
      <c r="C3" s="20"/>
      <c r="D3" s="20"/>
      <c r="E3" s="20"/>
      <c r="F3" s="20"/>
      <c r="G3" s="21"/>
      <c r="H3" s="21"/>
      <c r="I3" s="21"/>
      <c r="J3" s="21"/>
      <c r="K3" s="21"/>
      <c r="L3" s="21"/>
    </row>
    <row r="4" spans="2:12" ht="15.75">
      <c r="B4" s="1"/>
      <c r="C4" s="22" t="s">
        <v>31</v>
      </c>
      <c r="D4" s="22" t="s">
        <v>32</v>
      </c>
      <c r="E4" s="37" t="s">
        <v>44</v>
      </c>
      <c r="F4" s="22" t="s">
        <v>33</v>
      </c>
      <c r="G4" s="23"/>
      <c r="H4" s="23"/>
      <c r="I4" s="22" t="s">
        <v>31</v>
      </c>
      <c r="J4" s="22" t="s">
        <v>32</v>
      </c>
      <c r="K4" s="37" t="s">
        <v>44</v>
      </c>
      <c r="L4" s="22" t="s">
        <v>33</v>
      </c>
    </row>
    <row r="5" spans="2:11" ht="12.75">
      <c r="B5" s="1"/>
      <c r="C5" s="1"/>
      <c r="D5" s="1"/>
      <c r="E5" s="38"/>
      <c r="F5" s="1"/>
      <c r="K5" s="40"/>
    </row>
    <row r="6" spans="2:12" ht="12.75">
      <c r="B6" s="17" t="s">
        <v>16</v>
      </c>
      <c r="C6" s="17">
        <v>15</v>
      </c>
      <c r="D6" s="17">
        <v>0.039</v>
      </c>
      <c r="E6" s="39">
        <v>0.04</v>
      </c>
      <c r="F6" s="17">
        <v>0.044</v>
      </c>
      <c r="H6" s="17" t="s">
        <v>17</v>
      </c>
      <c r="I6" s="17">
        <v>200</v>
      </c>
      <c r="J6" s="17">
        <v>0.07</v>
      </c>
      <c r="K6" s="39">
        <v>0.08</v>
      </c>
      <c r="L6" s="17">
        <v>0.09</v>
      </c>
    </row>
    <row r="7" spans="2:12" ht="12.75">
      <c r="B7" s="17" t="s">
        <v>16</v>
      </c>
      <c r="C7" s="17">
        <v>20</v>
      </c>
      <c r="D7" s="17">
        <v>0.037</v>
      </c>
      <c r="E7" s="39">
        <v>0.038</v>
      </c>
      <c r="F7" s="17">
        <v>0.042</v>
      </c>
      <c r="H7" s="17" t="s">
        <v>17</v>
      </c>
      <c r="I7" s="17">
        <v>300</v>
      </c>
      <c r="J7" s="17">
        <v>0.09</v>
      </c>
      <c r="K7" s="39">
        <v>0.11</v>
      </c>
      <c r="L7" s="17">
        <v>0.12</v>
      </c>
    </row>
    <row r="8" spans="2:12" ht="12.75">
      <c r="B8" s="17" t="s">
        <v>16</v>
      </c>
      <c r="C8" s="17">
        <v>24</v>
      </c>
      <c r="D8" s="17">
        <v>0.04</v>
      </c>
      <c r="E8" s="39">
        <v>0.04</v>
      </c>
      <c r="F8" s="17">
        <v>0.041</v>
      </c>
      <c r="H8" s="17" t="s">
        <v>17</v>
      </c>
      <c r="I8" s="17">
        <v>400</v>
      </c>
      <c r="J8" s="17">
        <v>0.11</v>
      </c>
      <c r="K8" s="39">
        <v>0.12</v>
      </c>
      <c r="L8" s="17">
        <v>0.14</v>
      </c>
    </row>
    <row r="9" spans="2:12" ht="12.75">
      <c r="B9" s="17" t="s">
        <v>16</v>
      </c>
      <c r="C9" s="17">
        <v>30</v>
      </c>
      <c r="D9" s="17">
        <v>0.035</v>
      </c>
      <c r="E9" s="39">
        <v>0.036</v>
      </c>
      <c r="F9" s="17">
        <v>0.04</v>
      </c>
      <c r="H9" s="18"/>
      <c r="I9" s="18"/>
      <c r="J9" s="18"/>
      <c r="K9" s="41"/>
      <c r="L9" s="18"/>
    </row>
    <row r="10" spans="2:12" ht="12.75">
      <c r="B10" s="17" t="s">
        <v>16</v>
      </c>
      <c r="C10" s="17">
        <v>40</v>
      </c>
      <c r="D10" s="17">
        <v>0.037</v>
      </c>
      <c r="E10" s="39">
        <v>0.041</v>
      </c>
      <c r="F10" s="17">
        <v>0.05</v>
      </c>
      <c r="H10" s="17" t="s">
        <v>18</v>
      </c>
      <c r="I10" s="17">
        <v>300</v>
      </c>
      <c r="J10" s="17">
        <v>0.08</v>
      </c>
      <c r="K10" s="39">
        <v>0.11</v>
      </c>
      <c r="L10" s="17">
        <v>0.13</v>
      </c>
    </row>
    <row r="11" spans="2:12" ht="12.75">
      <c r="B11" s="17" t="s">
        <v>19</v>
      </c>
      <c r="C11" s="17">
        <v>40</v>
      </c>
      <c r="D11" s="17">
        <v>0.029</v>
      </c>
      <c r="E11" s="39">
        <v>0.04</v>
      </c>
      <c r="F11" s="17">
        <v>0.04</v>
      </c>
      <c r="H11" s="17" t="s">
        <v>18</v>
      </c>
      <c r="I11" s="17">
        <v>400</v>
      </c>
      <c r="J11" s="17">
        <v>0.11</v>
      </c>
      <c r="K11" s="39">
        <v>0.14</v>
      </c>
      <c r="L11" s="17">
        <v>0.15</v>
      </c>
    </row>
    <row r="12" spans="2:12" ht="12.75">
      <c r="B12" s="17" t="s">
        <v>16</v>
      </c>
      <c r="C12" s="17">
        <v>50</v>
      </c>
      <c r="D12" s="17">
        <v>0.041</v>
      </c>
      <c r="E12" s="39">
        <v>0.045</v>
      </c>
      <c r="F12" s="17">
        <v>0.064</v>
      </c>
      <c r="H12" s="17" t="s">
        <v>20</v>
      </c>
      <c r="I12" s="17">
        <v>500</v>
      </c>
      <c r="J12" s="17">
        <v>0.129</v>
      </c>
      <c r="K12" s="39">
        <v>0.17</v>
      </c>
      <c r="L12" s="17"/>
    </row>
    <row r="13" spans="2:12" ht="12.75">
      <c r="B13" s="17" t="s">
        <v>19</v>
      </c>
      <c r="C13" s="17">
        <v>60</v>
      </c>
      <c r="D13" s="17">
        <v>0.035</v>
      </c>
      <c r="E13" s="39">
        <v>0.041</v>
      </c>
      <c r="F13" s="17">
        <v>0.041</v>
      </c>
      <c r="H13" s="17" t="s">
        <v>18</v>
      </c>
      <c r="I13" s="17">
        <v>600</v>
      </c>
      <c r="J13" s="17">
        <v>0.15</v>
      </c>
      <c r="K13" s="39">
        <v>0.21</v>
      </c>
      <c r="L13" s="17">
        <v>0.26</v>
      </c>
    </row>
    <row r="14" spans="2:12" ht="12.75">
      <c r="B14" s="17" t="s">
        <v>19</v>
      </c>
      <c r="C14" s="17">
        <v>80</v>
      </c>
      <c r="D14" s="17">
        <v>0.041</v>
      </c>
      <c r="E14" s="39">
        <v>0.05</v>
      </c>
      <c r="F14" s="17">
        <v>0.05</v>
      </c>
      <c r="H14" s="17" t="s">
        <v>18</v>
      </c>
      <c r="I14" s="17">
        <v>800</v>
      </c>
      <c r="J14" s="17">
        <v>0.196</v>
      </c>
      <c r="K14" s="39">
        <v>0.306</v>
      </c>
      <c r="L14" s="17">
        <v>0.37</v>
      </c>
    </row>
    <row r="15" spans="2:12" ht="12.75">
      <c r="B15" s="17" t="s">
        <v>16</v>
      </c>
      <c r="C15" s="17">
        <v>100</v>
      </c>
      <c r="D15" s="17">
        <v>0.041</v>
      </c>
      <c r="E15" s="39">
        <v>0.041</v>
      </c>
      <c r="F15" s="17">
        <v>0.052</v>
      </c>
      <c r="H15" s="17" t="s">
        <v>20</v>
      </c>
      <c r="I15" s="17">
        <v>1000</v>
      </c>
      <c r="J15" s="17">
        <v>0.27</v>
      </c>
      <c r="K15" s="39">
        <v>0.33</v>
      </c>
      <c r="L15" s="17"/>
    </row>
    <row r="16" spans="2:12" ht="12.75">
      <c r="B16" s="17" t="s">
        <v>16</v>
      </c>
      <c r="C16" s="17">
        <v>125</v>
      </c>
      <c r="D16" s="17">
        <v>0.052</v>
      </c>
      <c r="E16" s="39">
        <v>0.06</v>
      </c>
      <c r="F16" s="17">
        <v>0.064</v>
      </c>
      <c r="H16" s="17" t="s">
        <v>18</v>
      </c>
      <c r="I16" s="17">
        <v>1000</v>
      </c>
      <c r="J16" s="17">
        <v>0.23</v>
      </c>
      <c r="K16" s="39">
        <v>0.44</v>
      </c>
      <c r="L16" s="17">
        <v>0.5</v>
      </c>
    </row>
    <row r="17" spans="2:12" ht="12.75">
      <c r="B17" s="17" t="s">
        <v>16</v>
      </c>
      <c r="C17" s="17">
        <v>150</v>
      </c>
      <c r="D17" s="17">
        <v>0.05</v>
      </c>
      <c r="E17" s="39">
        <v>0.052</v>
      </c>
      <c r="F17" s="17">
        <v>0.06</v>
      </c>
      <c r="H17" s="17" t="s">
        <v>18</v>
      </c>
      <c r="I17" s="17">
        <v>1200</v>
      </c>
      <c r="J17" s="17">
        <v>0.29</v>
      </c>
      <c r="K17" s="39">
        <v>0.52</v>
      </c>
      <c r="L17" s="17">
        <v>0.58</v>
      </c>
    </row>
    <row r="18" spans="2:12" ht="12.75">
      <c r="B18" s="17" t="s">
        <v>21</v>
      </c>
      <c r="C18" s="17">
        <v>150</v>
      </c>
      <c r="D18" s="17">
        <v>0.055</v>
      </c>
      <c r="E18" s="39">
        <v>0.057</v>
      </c>
      <c r="F18" s="17">
        <v>0.06</v>
      </c>
      <c r="H18" s="17" t="s">
        <v>20</v>
      </c>
      <c r="I18" s="17">
        <v>1200</v>
      </c>
      <c r="J18" s="17">
        <v>0.36</v>
      </c>
      <c r="K18" s="39">
        <v>0.44</v>
      </c>
      <c r="L18" s="17"/>
    </row>
    <row r="19" spans="2:12" ht="12.75">
      <c r="B19" s="17" t="s">
        <v>21</v>
      </c>
      <c r="C19" s="17">
        <v>200</v>
      </c>
      <c r="D19" s="17">
        <v>0.065</v>
      </c>
      <c r="E19" s="39">
        <v>0.07</v>
      </c>
      <c r="F19" s="17">
        <v>0.08</v>
      </c>
      <c r="H19" s="17" t="s">
        <v>20</v>
      </c>
      <c r="I19" s="17">
        <v>1400</v>
      </c>
      <c r="J19" s="17">
        <v>0.47</v>
      </c>
      <c r="K19" s="39">
        <v>0.56</v>
      </c>
      <c r="L19" s="17"/>
    </row>
    <row r="20" spans="2:12" ht="12.75">
      <c r="B20" s="17" t="s">
        <v>21</v>
      </c>
      <c r="C20" s="17">
        <v>300</v>
      </c>
      <c r="D20" s="17">
        <v>0.085</v>
      </c>
      <c r="E20" s="39">
        <v>0.09</v>
      </c>
      <c r="F20" s="17">
        <v>0.11</v>
      </c>
      <c r="H20" s="17" t="s">
        <v>20</v>
      </c>
      <c r="I20" s="17">
        <v>1600</v>
      </c>
      <c r="J20" s="17">
        <v>0.58</v>
      </c>
      <c r="K20" s="39">
        <v>0.67</v>
      </c>
      <c r="L20" s="17"/>
    </row>
    <row r="21" spans="2:12" ht="12.75">
      <c r="B21" s="17" t="s">
        <v>21</v>
      </c>
      <c r="C21" s="17">
        <v>400</v>
      </c>
      <c r="D21" s="17">
        <v>0.105</v>
      </c>
      <c r="E21" s="39">
        <v>0.12</v>
      </c>
      <c r="F21" s="17">
        <v>0.135</v>
      </c>
      <c r="H21" s="17" t="s">
        <v>20</v>
      </c>
      <c r="I21" s="17">
        <v>1800</v>
      </c>
      <c r="J21" s="17">
        <v>0.66</v>
      </c>
      <c r="K21" s="39">
        <v>0.8</v>
      </c>
      <c r="L21" s="17"/>
    </row>
    <row r="22" spans="2:12" ht="12.75">
      <c r="B22" s="17" t="s">
        <v>21</v>
      </c>
      <c r="C22" s="17">
        <v>500</v>
      </c>
      <c r="D22" s="17">
        <v>0.125</v>
      </c>
      <c r="E22" s="39">
        <v>0.14</v>
      </c>
      <c r="F22" s="17">
        <v>0.16</v>
      </c>
      <c r="H22" s="18"/>
      <c r="I22" s="18"/>
      <c r="J22" s="18"/>
      <c r="K22" s="42"/>
      <c r="L22" s="18"/>
    </row>
    <row r="23" spans="2:12" ht="12.75">
      <c r="B23" s="17" t="s">
        <v>21</v>
      </c>
      <c r="C23" s="17">
        <v>600</v>
      </c>
      <c r="D23" s="17">
        <v>0.145</v>
      </c>
      <c r="E23" s="39">
        <v>0.175</v>
      </c>
      <c r="F23" s="17">
        <v>0.2</v>
      </c>
      <c r="H23" s="17" t="s">
        <v>22</v>
      </c>
      <c r="I23" s="43">
        <v>2500</v>
      </c>
      <c r="J23" s="43">
        <v>1.69</v>
      </c>
      <c r="K23" s="44">
        <v>1.92</v>
      </c>
      <c r="L23" s="18"/>
    </row>
    <row r="24" spans="2:12" ht="12.75">
      <c r="B24" s="1"/>
      <c r="C24" s="1"/>
      <c r="D24" s="1"/>
      <c r="E24" s="38"/>
      <c r="F24" s="1"/>
      <c r="H24" s="17" t="s">
        <v>23</v>
      </c>
      <c r="I24" s="43">
        <v>2400</v>
      </c>
      <c r="J24" s="43">
        <v>1.51</v>
      </c>
      <c r="K24" s="44">
        <v>1.74</v>
      </c>
      <c r="L24" s="18"/>
    </row>
    <row r="25" spans="2:12" ht="12.75">
      <c r="B25" s="17" t="s">
        <v>24</v>
      </c>
      <c r="C25" s="17">
        <v>25</v>
      </c>
      <c r="D25" s="17">
        <v>0.029</v>
      </c>
      <c r="E25" s="39">
        <v>0.031</v>
      </c>
      <c r="F25" s="17">
        <v>0.031</v>
      </c>
      <c r="H25" s="17" t="s">
        <v>23</v>
      </c>
      <c r="I25" s="43">
        <v>1800</v>
      </c>
      <c r="J25" s="43">
        <v>0.58</v>
      </c>
      <c r="K25" s="44">
        <v>0.815</v>
      </c>
      <c r="L25" s="18"/>
    </row>
    <row r="26" spans="2:12" ht="12.75">
      <c r="B26" s="17" t="s">
        <v>24</v>
      </c>
      <c r="C26" s="17">
        <v>35</v>
      </c>
      <c r="D26" s="17">
        <v>0.03</v>
      </c>
      <c r="E26" s="39">
        <v>0.031</v>
      </c>
      <c r="F26" s="17">
        <v>0.031</v>
      </c>
      <c r="H26" s="17" t="s">
        <v>25</v>
      </c>
      <c r="I26" s="43">
        <v>1800</v>
      </c>
      <c r="J26" s="43">
        <v>0.56</v>
      </c>
      <c r="K26" s="44">
        <v>0.765</v>
      </c>
      <c r="L26" s="18"/>
    </row>
    <row r="27" spans="2:12" ht="12.75">
      <c r="B27" s="17" t="s">
        <v>24</v>
      </c>
      <c r="C27" s="17">
        <v>45</v>
      </c>
      <c r="D27" s="17">
        <v>0.03</v>
      </c>
      <c r="E27" s="39">
        <v>0.031</v>
      </c>
      <c r="F27" s="17">
        <v>0.031</v>
      </c>
      <c r="H27" s="17" t="s">
        <v>23</v>
      </c>
      <c r="I27" s="43">
        <v>1700</v>
      </c>
      <c r="J27" s="43">
        <v>0.52</v>
      </c>
      <c r="K27" s="44">
        <v>0.7</v>
      </c>
      <c r="L27" s="18"/>
    </row>
    <row r="28" spans="2:12" ht="12.75">
      <c r="B28" s="1"/>
      <c r="C28" s="1"/>
      <c r="D28" s="1"/>
      <c r="E28" s="38"/>
      <c r="F28" s="1"/>
      <c r="H28" s="17" t="s">
        <v>25</v>
      </c>
      <c r="I28" s="43">
        <v>1700</v>
      </c>
      <c r="J28" s="43">
        <v>0.52</v>
      </c>
      <c r="K28" s="44">
        <v>0.64</v>
      </c>
      <c r="L28" s="18"/>
    </row>
    <row r="29" spans="2:12" ht="12.75">
      <c r="B29" s="17" t="s">
        <v>26</v>
      </c>
      <c r="C29" s="17">
        <v>15</v>
      </c>
      <c r="D29" s="17">
        <v>0.046</v>
      </c>
      <c r="E29" s="39">
        <v>0.048</v>
      </c>
      <c r="F29" s="17">
        <v>0.053</v>
      </c>
      <c r="H29" s="17" t="s">
        <v>23</v>
      </c>
      <c r="I29" s="43">
        <v>1600</v>
      </c>
      <c r="J29" s="43">
        <v>0.47</v>
      </c>
      <c r="K29" s="44">
        <v>0.65</v>
      </c>
      <c r="L29" s="18"/>
    </row>
    <row r="30" spans="2:12" ht="12.75">
      <c r="B30" s="17" t="s">
        <v>26</v>
      </c>
      <c r="C30" s="17">
        <v>15</v>
      </c>
      <c r="D30" s="17">
        <v>0.046</v>
      </c>
      <c r="E30" s="39">
        <v>0.049</v>
      </c>
      <c r="F30" s="17">
        <v>0.055</v>
      </c>
      <c r="H30" s="17" t="s">
        <v>25</v>
      </c>
      <c r="I30" s="43">
        <v>1600</v>
      </c>
      <c r="J30" s="43">
        <v>0.47</v>
      </c>
      <c r="K30" s="44">
        <v>0.58</v>
      </c>
      <c r="L30" s="18"/>
    </row>
    <row r="31" spans="2:6" ht="12.75">
      <c r="B31" s="17" t="s">
        <v>26</v>
      </c>
      <c r="C31" s="17">
        <v>20</v>
      </c>
      <c r="D31" s="17">
        <v>0.04</v>
      </c>
      <c r="E31" s="39">
        <v>0.043</v>
      </c>
      <c r="F31" s="17">
        <v>0.048</v>
      </c>
    </row>
    <row r="32" spans="2:6" ht="12.75">
      <c r="B32" s="17" t="s">
        <v>26</v>
      </c>
      <c r="C32" s="17">
        <v>25</v>
      </c>
      <c r="D32" s="17">
        <v>0.04</v>
      </c>
      <c r="E32" s="39">
        <v>0.043</v>
      </c>
      <c r="F32" s="17">
        <v>0.05</v>
      </c>
    </row>
    <row r="33" spans="2:6" ht="12.75">
      <c r="B33" s="17" t="s">
        <v>26</v>
      </c>
      <c r="C33" s="17">
        <v>30</v>
      </c>
      <c r="D33" s="17">
        <v>0.04</v>
      </c>
      <c r="E33" s="39">
        <v>0.042</v>
      </c>
      <c r="F33" s="17">
        <v>0.046</v>
      </c>
    </row>
    <row r="34" spans="2:6" ht="12.75">
      <c r="B34" s="17" t="s">
        <v>26</v>
      </c>
      <c r="C34" s="17">
        <v>35</v>
      </c>
      <c r="D34" s="17">
        <v>0.039</v>
      </c>
      <c r="E34" s="39">
        <v>0.041</v>
      </c>
      <c r="F34" s="17">
        <v>0.046</v>
      </c>
    </row>
    <row r="35" spans="2:6" ht="12.75">
      <c r="B35" s="17" t="s">
        <v>26</v>
      </c>
      <c r="C35" s="17">
        <v>45</v>
      </c>
      <c r="D35" s="17">
        <v>0.039</v>
      </c>
      <c r="E35" s="39">
        <v>0.041</v>
      </c>
      <c r="F35" s="17">
        <v>0.045</v>
      </c>
    </row>
    <row r="36" spans="2:6" ht="12.75">
      <c r="B36" s="17" t="s">
        <v>26</v>
      </c>
      <c r="C36" s="17">
        <v>60</v>
      </c>
      <c r="D36" s="17">
        <v>0.038</v>
      </c>
      <c r="E36" s="39">
        <v>0.0419</v>
      </c>
      <c r="F36" s="17">
        <v>0.045</v>
      </c>
    </row>
    <row r="37" spans="2:6" ht="12.75">
      <c r="B37" s="17" t="s">
        <v>26</v>
      </c>
      <c r="C37" s="17">
        <v>75</v>
      </c>
      <c r="D37" s="17">
        <v>0.04</v>
      </c>
      <c r="E37" s="39">
        <v>0.044899999999999995</v>
      </c>
      <c r="F37" s="17">
        <v>0.047</v>
      </c>
    </row>
    <row r="38" spans="2:6" ht="12.75">
      <c r="B38" s="17" t="s">
        <v>26</v>
      </c>
      <c r="C38" s="17">
        <v>100</v>
      </c>
      <c r="D38" s="17">
        <v>0.044</v>
      </c>
      <c r="E38" s="39">
        <v>0.05</v>
      </c>
      <c r="F38" s="17">
        <v>0.065</v>
      </c>
    </row>
    <row r="39" spans="2:6" ht="12.75">
      <c r="B39" s="17" t="s">
        <v>26</v>
      </c>
      <c r="C39" s="17">
        <v>125</v>
      </c>
      <c r="D39" s="17">
        <v>0.044</v>
      </c>
      <c r="E39" s="39">
        <v>0.0568</v>
      </c>
      <c r="F39" s="17">
        <v>0.07</v>
      </c>
    </row>
    <row r="40" spans="2:8" ht="12.75">
      <c r="B40" s="17" t="s">
        <v>26</v>
      </c>
      <c r="C40" s="17">
        <v>150</v>
      </c>
      <c r="D40" s="17">
        <v>0.05</v>
      </c>
      <c r="E40" s="39">
        <v>0.06520000000000001</v>
      </c>
      <c r="F40" s="17">
        <v>0.073</v>
      </c>
      <c r="H40" s="19" t="s">
        <v>27</v>
      </c>
    </row>
    <row r="41" spans="2:8" ht="12.75">
      <c r="B41" s="17" t="s">
        <v>26</v>
      </c>
      <c r="C41" s="17">
        <v>175</v>
      </c>
      <c r="D41" s="17">
        <v>0.052</v>
      </c>
      <c r="E41" s="39">
        <v>0.072</v>
      </c>
      <c r="F41" s="17">
        <v>0.076</v>
      </c>
      <c r="H41" t="s">
        <v>28</v>
      </c>
    </row>
    <row r="42" spans="2:8" ht="12.75">
      <c r="B42" s="17" t="s">
        <v>26</v>
      </c>
      <c r="C42" s="17">
        <v>200</v>
      </c>
      <c r="D42" s="17">
        <v>0.056</v>
      </c>
      <c r="E42" s="39">
        <v>0.076</v>
      </c>
      <c r="F42" s="17">
        <v>0.08</v>
      </c>
      <c r="H42" t="s">
        <v>29</v>
      </c>
    </row>
    <row r="43" spans="2:8" ht="12.75">
      <c r="B43" s="17" t="s">
        <v>26</v>
      </c>
      <c r="C43" s="17">
        <v>225</v>
      </c>
      <c r="D43" s="17">
        <v>0.058</v>
      </c>
      <c r="E43" s="39">
        <v>0.08360000000000001</v>
      </c>
      <c r="F43" s="17">
        <v>0.084</v>
      </c>
      <c r="H43" t="s">
        <v>30</v>
      </c>
    </row>
  </sheetData>
  <sheetProtection password="CF4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2010-06-15T21:55:49Z</dcterms:created>
  <dcterms:modified xsi:type="dcterms:W3CDTF">2018-11-12T21:55:05Z</dcterms:modified>
  <cp:category/>
  <cp:version/>
  <cp:contentType/>
  <cp:contentStatus/>
</cp:coreProperties>
</file>