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Расчёт срока службы" sheetId="1" r:id="rId1"/>
    <sheet name="Методика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<sst xmlns="http://schemas.openxmlformats.org/spreadsheetml/2006/main" count="90" uniqueCount="76">
  <si>
    <t>слабая</t>
  </si>
  <si>
    <t>средняя</t>
  </si>
  <si>
    <t>сильная</t>
  </si>
  <si>
    <t>после ремонта</t>
  </si>
  <si>
    <t>до ремонта</t>
  </si>
  <si>
    <t>W</t>
  </si>
  <si>
    <t xml:space="preserve">Чернявский В.Л., Гиль Ю.Б., Макаренко О.В., Козынко Л.А. // Структура и свойства искусственных конгломератов: </t>
  </si>
  <si>
    <t>Сб. международных научных трудов, Новосибирск, 2003.</t>
  </si>
  <si>
    <t>где:</t>
  </si>
  <si>
    <t>Макс.водопоглощение, %</t>
  </si>
  <si>
    <r>
      <t>y = 0,0625x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- 1,1250x + 9,2000,   R=1,000,  полином</t>
    </r>
  </si>
  <si>
    <t>(2)</t>
  </si>
  <si>
    <t>(1)</t>
  </si>
  <si>
    <t>Требования СНиП</t>
  </si>
  <si>
    <t>a</t>
  </si>
  <si>
    <t>Выполнил - Гелевера А.Г.</t>
  </si>
  <si>
    <t>Степень агрессивности среды эксплуатации</t>
  </si>
  <si>
    <r>
      <t>S</t>
    </r>
    <r>
      <rPr>
        <vertAlign val="subscript"/>
        <sz val="8"/>
        <color indexed="22"/>
        <rFont val="Arial Cyr"/>
        <family val="2"/>
      </rPr>
      <t>o</t>
    </r>
    <r>
      <rPr>
        <sz val="8"/>
        <color indexed="22"/>
        <rFont val="Arial Cyr"/>
        <family val="2"/>
      </rPr>
      <t xml:space="preserve"> =</t>
    </r>
  </si>
  <si>
    <r>
      <t>S</t>
    </r>
    <r>
      <rPr>
        <vertAlign val="subscript"/>
        <sz val="8"/>
        <color indexed="22"/>
        <rFont val="Arial Cyr"/>
        <family val="2"/>
      </rPr>
      <t>t</t>
    </r>
    <r>
      <rPr>
        <sz val="8"/>
        <color indexed="22"/>
        <rFont val="Arial Cyr"/>
        <family val="2"/>
      </rPr>
      <t xml:space="preserve"> =</t>
    </r>
  </si>
  <si>
    <r>
      <t>Табл.1 - Значение К</t>
    </r>
    <r>
      <rPr>
        <b/>
        <vertAlign val="subscript"/>
        <sz val="7"/>
        <color indexed="9"/>
        <rFont val="Arial Cyr"/>
        <family val="2"/>
      </rPr>
      <t>1</t>
    </r>
    <r>
      <rPr>
        <b/>
        <sz val="7"/>
        <color indexed="9"/>
        <rFont val="Arial Cyr"/>
        <family val="2"/>
      </rPr>
      <t xml:space="preserve"> при изменении степени агрессивности среды </t>
    </r>
  </si>
  <si>
    <r>
      <t>Табл.2 - Значения К</t>
    </r>
    <r>
      <rPr>
        <b/>
        <vertAlign val="subscript"/>
        <sz val="7"/>
        <color indexed="9"/>
        <rFont val="Arial Cyr"/>
        <family val="2"/>
      </rPr>
      <t>2</t>
    </r>
    <r>
      <rPr>
        <b/>
        <sz val="7"/>
        <color indexed="9"/>
        <rFont val="Arial Cyr"/>
        <family val="2"/>
      </rPr>
      <t xml:space="preserve"> при изменении степени защиты</t>
    </r>
  </si>
  <si>
    <t>бетон без защиты</t>
  </si>
  <si>
    <t>с пропиткой петролатумом</t>
  </si>
  <si>
    <t>петролатум       + битумное покрытие</t>
  </si>
  <si>
    <t xml:space="preserve">  ПРОГНОЗИРОВАНИЕ СРОКА СЛУЖБЫ СТРОИТЕЛЬНЫХ КОНСТРУКЦИЙ ИЗ ЖЕЛЕЗОБЕТОНА</t>
  </si>
  <si>
    <t>Степень агрессивности среды эксплуатации                                  (по СНиП 2.03.11-85)</t>
  </si>
  <si>
    <r>
      <t xml:space="preserve">где индексы </t>
    </r>
    <r>
      <rPr>
        <i/>
        <sz val="9"/>
        <color indexed="12"/>
        <rFont val="Arial Cyr"/>
        <family val="2"/>
      </rPr>
      <t>t</t>
    </r>
    <r>
      <rPr>
        <sz val="9"/>
        <color indexed="12"/>
        <rFont val="Arial Cyr"/>
        <family val="2"/>
      </rPr>
      <t xml:space="preserve"> </t>
    </r>
    <r>
      <rPr>
        <sz val="9"/>
        <rFont val="Arial Cyr"/>
        <family val="0"/>
      </rPr>
      <t xml:space="preserve">и </t>
    </r>
    <r>
      <rPr>
        <i/>
        <sz val="9"/>
        <color indexed="12"/>
        <rFont val="Arial Cyr"/>
        <family val="2"/>
      </rPr>
      <t>k</t>
    </r>
    <r>
      <rPr>
        <sz val="9"/>
        <rFont val="Arial Cyr"/>
        <family val="0"/>
      </rPr>
      <t xml:space="preserve"> 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соответствуют текущим и предельно допустимым значениям капиллярного водопоглощения и рН.</t>
    </r>
  </si>
  <si>
    <t>Представлена методика прогнозирования периода сохранения противокоррозионных свойств защитным слоем бетона железобетонной</t>
  </si>
  <si>
    <t>конструкции строительных объектов различного назначения.</t>
  </si>
  <si>
    <r>
      <t>w</t>
    </r>
    <r>
      <rPr>
        <vertAlign val="subscript"/>
        <sz val="10"/>
        <rFont val="Arial"/>
        <family val="2"/>
      </rPr>
      <t>к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капиллярное водопоглощение бетона, %;</t>
    </r>
  </si>
  <si>
    <r>
      <t>рН</t>
    </r>
    <r>
      <rPr>
        <sz val="9"/>
        <rFont val="Arial"/>
        <family val="2"/>
      </rPr>
      <t xml:space="preserve"> - водородный показатель водной вытяжки </t>
    </r>
  </si>
  <si>
    <r>
      <t>Мера коррозионного состояния (S</t>
    </r>
    <r>
      <rPr>
        <vertAlign val="subscript"/>
        <sz val="9"/>
        <rFont val="Arial Cyr"/>
        <family val="2"/>
      </rPr>
      <t>t</t>
    </r>
    <r>
      <rPr>
        <sz val="9"/>
        <rFont val="Arial Cyr"/>
        <family val="2"/>
      </rPr>
      <t>) выражается как функция ресурса по модулям каждого из указанных параметров :</t>
    </r>
  </si>
  <si>
    <t>Предельные значения параметров с точки зрения защитных свойств арматуры в бетоне (согласно СНиП 2.03 11-85)</t>
  </si>
  <si>
    <r>
      <t xml:space="preserve">Максимально допустимое (критическое) капиллярное водопоглощение,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к</t>
    </r>
    <r>
      <rPr>
        <sz val="9"/>
        <rFont val="Arial Cyr"/>
        <family val="0"/>
      </rPr>
      <t>, ………..... …………………………</t>
    </r>
  </si>
  <si>
    <r>
      <t xml:space="preserve">Минимально допустимое (критическое) значение </t>
    </r>
    <r>
      <rPr>
        <sz val="10"/>
        <rFont val="Arial Cyr"/>
        <family val="2"/>
      </rPr>
      <t>рН</t>
    </r>
    <r>
      <rPr>
        <vertAlign val="subscript"/>
        <sz val="10"/>
        <rFont val="Arial Cyr"/>
        <family val="2"/>
      </rPr>
      <t>к</t>
    </r>
    <r>
      <rPr>
        <sz val="9"/>
        <rFont val="Arial Cyr"/>
        <family val="0"/>
      </rPr>
      <t xml:space="preserve">  ……………………………………………………………………</t>
    </r>
  </si>
  <si>
    <t xml:space="preserve">           ПРОГНОЗИРОВАНИЕ СРОКА СЛУЖБЫ СТРОИТЕЛЬНЫХ ОБЪЕКТОВ ИЗ БЕТОНА И ЖЕЛЕЗОБЕТОНА</t>
  </si>
  <si>
    <r>
      <t>y = 10,4910x</t>
    </r>
    <r>
      <rPr>
        <vertAlign val="superscript"/>
        <sz val="9"/>
        <rFont val="Arial Cyr"/>
        <family val="2"/>
      </rPr>
      <t>-0,4429</t>
    </r>
    <r>
      <rPr>
        <sz val="9"/>
        <rFont val="Arial Cyr"/>
        <family val="2"/>
      </rPr>
      <t>,   R=0,9972  - степенная</t>
    </r>
  </si>
  <si>
    <t xml:space="preserve">Несмотря на меньшую точность, лучше пользоваться </t>
  </si>
  <si>
    <t xml:space="preserve">степенной функцией т.к. у неё более широкий диапазон </t>
  </si>
  <si>
    <t>определения значений.</t>
  </si>
  <si>
    <r>
      <t>Взаимосвязь между водопоглощением (</t>
    </r>
    <r>
      <rPr>
        <sz val="9"/>
        <rFont val="Symbol"/>
        <family val="1"/>
      </rPr>
      <t xml:space="preserve">w) </t>
    </r>
    <r>
      <rPr>
        <sz val="9"/>
        <rFont val="Arial Cyr"/>
        <family val="2"/>
      </rPr>
      <t xml:space="preserve">и водонепроницаемостью (W) в соответствии с табл.1 СНиП 2.03.11-85 </t>
    </r>
  </si>
  <si>
    <t>"Защита строительных конструкций от коррозии".</t>
  </si>
  <si>
    <t>В качестве критериев состояния бетона конструкции выбраны два наиболее важные в даном случае параметра:</t>
  </si>
  <si>
    <r>
      <t xml:space="preserve">Прогнозируемый период сохранения бетоном свойств первичной защиты </t>
    </r>
    <r>
      <rPr>
        <i/>
        <sz val="9"/>
        <rFont val="Arial Cyr"/>
        <family val="2"/>
      </rPr>
      <t>Т</t>
    </r>
    <r>
      <rPr>
        <i/>
        <vertAlign val="subscript"/>
        <sz val="9"/>
        <rFont val="Arial Cyr"/>
        <family val="2"/>
      </rPr>
      <t>п</t>
    </r>
    <r>
      <rPr>
        <sz val="9"/>
        <rFont val="Arial Cyr"/>
        <family val="2"/>
      </rPr>
      <t xml:space="preserve"> определяется :</t>
    </r>
  </si>
  <si>
    <r>
      <t>Т</t>
    </r>
    <r>
      <rPr>
        <i/>
        <vertAlign val="subscript"/>
        <sz val="9"/>
        <rFont val="Arial Cyr"/>
        <family val="2"/>
      </rPr>
      <t>э</t>
    </r>
    <r>
      <rPr>
        <sz val="9"/>
        <rFont val="Arial Cyr"/>
        <family val="2"/>
      </rPr>
      <t xml:space="preserve"> - время (годы) от начала эксплуатации до текущего обследования;</t>
    </r>
  </si>
  <si>
    <r>
      <t>S</t>
    </r>
    <r>
      <rPr>
        <i/>
        <vertAlign val="subscript"/>
        <sz val="9"/>
        <rFont val="Arial Cyr"/>
        <family val="2"/>
      </rPr>
      <t>o</t>
    </r>
    <r>
      <rPr>
        <sz val="9"/>
        <rFont val="Arial Cyr"/>
        <family val="2"/>
      </rPr>
      <t xml:space="preserve"> - мера коррозионного состояния в начале действия эксплуатационной среды - опред. по формуле (1);</t>
    </r>
  </si>
  <si>
    <r>
      <t>S</t>
    </r>
    <r>
      <rPr>
        <i/>
        <vertAlign val="subscript"/>
        <sz val="9"/>
        <rFont val="Arial Cyr"/>
        <family val="2"/>
      </rPr>
      <t>t</t>
    </r>
    <r>
      <rPr>
        <sz val="9"/>
        <rFont val="Arial Cyr"/>
        <family val="2"/>
      </rPr>
      <t xml:space="preserve"> - текущее коррозионное состояние на момент обследования - опред. по формуле (1);</t>
    </r>
  </si>
  <si>
    <t xml:space="preserve">Зависимость аппроксиммирована различными функциями  </t>
  </si>
  <si>
    <t>и получены уравнения:</t>
  </si>
  <si>
    <r>
      <t>Коэффициенты К</t>
    </r>
    <r>
      <rPr>
        <vertAlign val="subscript"/>
        <sz val="9"/>
        <rFont val="Arial Cyr"/>
        <family val="2"/>
      </rPr>
      <t>1</t>
    </r>
    <r>
      <rPr>
        <sz val="9"/>
        <rFont val="Arial Cyr"/>
        <family val="2"/>
      </rPr>
      <t xml:space="preserve"> и К</t>
    </r>
    <r>
      <rPr>
        <vertAlign val="subscript"/>
        <sz val="9"/>
        <rFont val="Arial Cyr"/>
        <family val="2"/>
      </rPr>
      <t>2</t>
    </r>
    <r>
      <rPr>
        <sz val="9"/>
        <rFont val="Arial Cyr"/>
        <family val="2"/>
      </rPr>
      <t xml:space="preserve"> определяются из таблиц 1 и 2 листа "Расчёт срока службы". </t>
    </r>
  </si>
  <si>
    <t>состава и тех же условий твердения, что и исследуемая конструкция и определить на этих образцах</t>
  </si>
  <si>
    <r>
      <t xml:space="preserve">Текущие значения </t>
    </r>
    <r>
      <rPr>
        <sz val="9"/>
        <rFont val="Arial Cyr"/>
        <family val="2"/>
      </rPr>
      <t>водопоглощения и рН определяются по вырезанным из конструкции кернам.</t>
    </r>
  </si>
  <si>
    <t>(Введите значения коэффициентов)</t>
  </si>
  <si>
    <t>(Введите исходные данные)</t>
  </si>
  <si>
    <t>на основании текущего контроля состояния</t>
  </si>
  <si>
    <t>искомый показатель параметра. В крайнем случае можно принять приблизительное значение рН - 12,5.</t>
  </si>
  <si>
    <r>
      <t xml:space="preserve">Если </t>
    </r>
    <r>
      <rPr>
        <u val="single"/>
        <sz val="9"/>
        <rFont val="Arial Cyr"/>
        <family val="2"/>
      </rPr>
      <t>исходное значения</t>
    </r>
    <r>
      <rPr>
        <sz val="9"/>
        <rFont val="Arial Cyr"/>
        <family val="2"/>
      </rPr>
      <t xml:space="preserve"> рН неизвестно, то рекомендуется изготовить образцы того же </t>
    </r>
  </si>
  <si>
    <t xml:space="preserve">Прогнозируемый период сохранения бетоном свойств первичной защиты после текущего обследования,   лет </t>
  </si>
  <si>
    <t xml:space="preserve">     В тех случаях, когда заранее известно, что в процессе эксплуатации будет меняться интенсивность эксплуатационных </t>
  </si>
  <si>
    <t xml:space="preserve">    Если степень агрессивности среды в процессе эксплуатации не меняется и вторичная защита бетона не используется,  </t>
  </si>
  <si>
    <t>следует принять из табл.1 и табл.2.</t>
  </si>
  <si>
    <r>
      <t>воздействий или появится необходимость вторичной защиты, следует ввести коэффициенты К</t>
    </r>
    <r>
      <rPr>
        <b/>
        <vertAlign val="subscript"/>
        <sz val="7.5"/>
        <color indexed="9"/>
        <rFont val="Arial"/>
        <family val="2"/>
      </rPr>
      <t>1</t>
    </r>
    <r>
      <rPr>
        <b/>
        <sz val="7.5"/>
        <color indexed="9"/>
        <rFont val="Arial"/>
        <family val="2"/>
      </rPr>
      <t xml:space="preserve"> и К</t>
    </r>
    <r>
      <rPr>
        <b/>
        <vertAlign val="subscript"/>
        <sz val="7.5"/>
        <color indexed="9"/>
        <rFont val="Arial"/>
        <family val="2"/>
      </rPr>
      <t>2</t>
    </r>
    <r>
      <rPr>
        <b/>
        <sz val="7.5"/>
        <color indexed="9"/>
        <rFont val="Arial"/>
        <family val="2"/>
      </rPr>
      <t xml:space="preserve">, значения которых </t>
    </r>
  </si>
  <si>
    <r>
      <t>то коэффициенты К</t>
    </r>
    <r>
      <rPr>
        <b/>
        <vertAlign val="subscript"/>
        <sz val="7.5"/>
        <color indexed="9"/>
        <rFont val="Arial"/>
        <family val="2"/>
      </rPr>
      <t>1</t>
    </r>
    <r>
      <rPr>
        <b/>
        <sz val="7.5"/>
        <color indexed="9"/>
        <rFont val="Arial"/>
        <family val="2"/>
      </rPr>
      <t xml:space="preserve"> и К</t>
    </r>
    <r>
      <rPr>
        <b/>
        <vertAlign val="subscript"/>
        <sz val="7.5"/>
        <color indexed="9"/>
        <rFont val="Arial"/>
        <family val="2"/>
      </rPr>
      <t>2</t>
    </r>
    <r>
      <rPr>
        <b/>
        <sz val="7.5"/>
        <color indexed="9"/>
        <rFont val="Arial"/>
        <family val="2"/>
      </rPr>
      <t xml:space="preserve"> принять равными 1.</t>
    </r>
  </si>
  <si>
    <t xml:space="preserve">                     Использована методика, изложенная в книге  В.Л.Чернявского "Адаптация бетона"- Днепропетровск, Нова Ідеологія, 2002</t>
  </si>
  <si>
    <t>Водонасыщение</t>
  </si>
  <si>
    <t>рассчетное значение водонепрницаемости</t>
  </si>
  <si>
    <r>
      <t xml:space="preserve"> </t>
    </r>
    <r>
      <rPr>
        <sz val="9"/>
        <rFont val="Symbol"/>
        <family val="1"/>
      </rPr>
      <t xml:space="preserve">Ь </t>
    </r>
    <r>
      <rPr>
        <sz val="9"/>
        <rFont val="Arial Cyr"/>
        <family val="2"/>
      </rPr>
      <t>введите значение водонасыщения</t>
    </r>
  </si>
  <si>
    <r>
      <t xml:space="preserve"> Проектный класс бетона по водонепрницаемости, W 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</si>
  <si>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Исходное значение рН водной вытяжки в начале эксплуатации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</si>
  <si>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Текущее значение рН водной вытяжки,   рН</t>
    </r>
    <r>
      <rPr>
        <b/>
        <vertAlign val="subscript"/>
        <sz val="8"/>
        <rFont val="Arial Cyr"/>
        <family val="2"/>
      </rPr>
      <t>t</t>
    </r>
    <r>
      <rPr>
        <b/>
        <sz val="8"/>
        <rFont val="Arial Cyr"/>
        <family val="2"/>
      </rPr>
      <t xml:space="preserve">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</si>
  <si>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Текущее значение водопоглощение бетона,   </t>
    </r>
    <r>
      <rPr>
        <b/>
        <sz val="8"/>
        <rFont val="Symbol"/>
        <family val="1"/>
      </rPr>
      <t>w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, </t>
    </r>
    <r>
      <rPr>
        <b/>
        <sz val="8"/>
        <rFont val="Arial Cyr"/>
        <family val="2"/>
      </rPr>
      <t xml:space="preserve">% </t>
    </r>
    <r>
      <rPr>
        <b/>
        <sz val="7"/>
        <rFont val="Arial Cyr"/>
        <family val="2"/>
      </rPr>
      <t xml:space="preserve">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</t>
    </r>
  </si>
  <si>
    <r>
      <t xml:space="preserve"> Время от начала эксплуатации до настоящего обследования, лет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</si>
  <si>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К</t>
    </r>
    <r>
      <rPr>
        <b/>
        <vertAlign val="subscript"/>
        <sz val="8"/>
        <rFont val="Arial Cyr"/>
        <family val="2"/>
      </rPr>
      <t>1</t>
    </r>
    <r>
      <rPr>
        <b/>
        <sz val="8"/>
        <rFont val="Arial Cyr"/>
        <family val="2"/>
      </rPr>
      <t xml:space="preserve"> - из табл.1 </t>
    </r>
    <r>
      <rPr>
        <sz val="8"/>
        <rFont val="Arial Cyr"/>
        <family val="2"/>
      </rPr>
      <t xml:space="preserve"> (</t>
    </r>
    <r>
      <rPr>
        <sz val="8"/>
        <color indexed="12"/>
        <rFont val="Arial Cyr"/>
        <family val="2"/>
      </rPr>
      <t>ввести</t>
    </r>
    <r>
      <rPr>
        <sz val="8"/>
        <rFont val="Arial Cyr"/>
        <family val="2"/>
      </rPr>
      <t xml:space="preserve">) </t>
    </r>
  </si>
  <si>
    <r>
      <t xml:space="preserve"> К</t>
    </r>
    <r>
      <rPr>
        <b/>
        <vertAlign val="subscript"/>
        <sz val="8"/>
        <rFont val="Arial Cyr"/>
        <family val="2"/>
      </rPr>
      <t>2</t>
    </r>
    <r>
      <rPr>
        <b/>
        <sz val="8"/>
        <rFont val="Arial Cyr"/>
        <family val="2"/>
      </rPr>
      <t xml:space="preserve"> - из табл.2  </t>
    </r>
    <r>
      <rPr>
        <sz val="8"/>
        <rFont val="Arial Cyr"/>
        <family val="2"/>
      </rPr>
      <t>(</t>
    </r>
    <r>
      <rPr>
        <sz val="8"/>
        <color indexed="12"/>
        <rFont val="Arial Cyr"/>
        <family val="2"/>
      </rPr>
      <t>ввести</t>
    </r>
    <r>
      <rPr>
        <sz val="8"/>
        <rFont val="Arial Cyr"/>
        <family val="2"/>
      </rPr>
      <t xml:space="preserve">) </t>
    </r>
  </si>
  <si>
    <r>
      <t xml:space="preserve"> Требования по предельному значению водопоглощения, </t>
    </r>
    <r>
      <rPr>
        <b/>
        <sz val="8"/>
        <rFont val="Symbol"/>
        <family val="1"/>
      </rPr>
      <t>w</t>
    </r>
    <r>
      <rPr>
        <b/>
        <vertAlign val="subscript"/>
        <sz val="8"/>
        <rFont val="Arial"/>
        <family val="2"/>
      </rPr>
      <t>k,</t>
    </r>
    <r>
      <rPr>
        <b/>
        <sz val="8"/>
        <rFont val="Arial Cyr"/>
        <family val="2"/>
      </rPr>
      <t xml:space="preserve">% </t>
    </r>
    <r>
      <rPr>
        <sz val="7"/>
        <rFont val="Arial Cyr"/>
        <family val="2"/>
      </rPr>
      <t xml:space="preserve">(СНиП 2.03.11-85) - </t>
    </r>
    <r>
      <rPr>
        <b/>
        <sz val="7"/>
        <rFont val="Arial Cyr"/>
        <family val="0"/>
      </rPr>
      <t xml:space="preserve">не более </t>
    </r>
  </si>
  <si>
    <r>
      <t xml:space="preserve"> Требования по предельному значению рН  </t>
    </r>
    <r>
      <rPr>
        <sz val="7"/>
        <rFont val="Arial Cyr"/>
        <family val="2"/>
      </rPr>
      <t>(согласно СНиП 2.03.11-85)</t>
    </r>
    <r>
      <rPr>
        <b/>
        <sz val="7"/>
        <rFont val="Arial Cyr"/>
        <family val="2"/>
      </rPr>
      <t xml:space="preserve"> </t>
    </r>
    <r>
      <rPr>
        <sz val="7"/>
        <rFont val="Arial Cyr"/>
        <family val="0"/>
      </rPr>
      <t>-</t>
    </r>
    <r>
      <rPr>
        <b/>
        <sz val="7"/>
        <rFont val="Arial Cyr"/>
        <family val="2"/>
      </rPr>
      <t xml:space="preserve"> не менее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</si>
</sst>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%"/>
    <numFmt numFmtId="194" formatCode="0.0"/>
    <numFmt numFmtId="195" formatCode="0.000"/>
  </numFmts>
  <fonts count="56">
    <font>
      <sz val="10"/>
      <name val="Arial Cyr"/>
      <family val="0"/>
    </font>
    <font>
      <sz val="5.5"/>
      <name val="Arial Cyr"/>
      <family val="0"/>
    </font>
    <font>
      <vertAlign val="superscript"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strike/>
      <sz val="10"/>
      <color indexed="10"/>
      <name val="Arial Cyr"/>
      <family val="2"/>
    </font>
    <font>
      <vertAlign val="subscript"/>
      <sz val="10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vertAlign val="subscript"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vertAlign val="superscript"/>
      <sz val="9"/>
      <name val="Arial Cyr"/>
      <family val="2"/>
    </font>
    <font>
      <sz val="9"/>
      <name val="Symbol"/>
      <family val="1"/>
    </font>
    <font>
      <sz val="9"/>
      <name val="Arial"/>
      <family val="2"/>
    </font>
    <font>
      <sz val="10"/>
      <color indexed="9"/>
      <name val="Marlett"/>
      <family val="0"/>
    </font>
    <font>
      <b/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9"/>
      <color indexed="9"/>
      <name val="Arial Cyr"/>
      <family val="2"/>
    </font>
    <font>
      <b/>
      <sz val="9"/>
      <name val="Arial Cyr"/>
      <family val="2"/>
    </font>
    <font>
      <sz val="8"/>
      <color indexed="22"/>
      <name val="Arial Cyr"/>
      <family val="2"/>
    </font>
    <font>
      <vertAlign val="subscript"/>
      <sz val="8"/>
      <color indexed="22"/>
      <name val="Arial Cyr"/>
      <family val="2"/>
    </font>
    <font>
      <sz val="9.5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12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7"/>
      <color indexed="9"/>
      <name val="Arial Cyr"/>
      <family val="2"/>
    </font>
    <font>
      <b/>
      <vertAlign val="subscript"/>
      <sz val="7"/>
      <color indexed="9"/>
      <name val="Arial Cyr"/>
      <family val="2"/>
    </font>
    <font>
      <sz val="10"/>
      <color indexed="55"/>
      <name val="Arial Cyr"/>
      <family val="2"/>
    </font>
    <font>
      <b/>
      <sz val="10"/>
      <color indexed="10"/>
      <name val="Arial"/>
      <family val="2"/>
    </font>
    <font>
      <i/>
      <sz val="9"/>
      <color indexed="12"/>
      <name val="Arial Cyr"/>
      <family val="2"/>
    </font>
    <font>
      <sz val="9"/>
      <color indexed="12"/>
      <name val="Arial"/>
      <family val="2"/>
    </font>
    <font>
      <u val="single"/>
      <sz val="9"/>
      <name val="Arial Cyr"/>
      <family val="2"/>
    </font>
    <font>
      <vertAlign val="subscript"/>
      <sz val="9"/>
      <name val="Arial Cyr"/>
      <family val="2"/>
    </font>
    <font>
      <i/>
      <sz val="9"/>
      <name val="Arial Cyr"/>
      <family val="2"/>
    </font>
    <font>
      <i/>
      <vertAlign val="subscript"/>
      <sz val="9"/>
      <name val="Arial Cyr"/>
      <family val="2"/>
    </font>
    <font>
      <b/>
      <sz val="8"/>
      <color indexed="9"/>
      <name val="Arial Cyr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 Cyr"/>
      <family val="2"/>
    </font>
    <font>
      <b/>
      <sz val="8"/>
      <color indexed="12"/>
      <name val="Arial Cyr"/>
      <family val="2"/>
    </font>
    <font>
      <b/>
      <sz val="9"/>
      <color indexed="61"/>
      <name val="Arial"/>
      <family val="2"/>
    </font>
    <font>
      <b/>
      <sz val="7.5"/>
      <color indexed="9"/>
      <name val="Arial"/>
      <family val="2"/>
    </font>
    <font>
      <b/>
      <vertAlign val="subscript"/>
      <sz val="7.5"/>
      <color indexed="9"/>
      <name val="Arial"/>
      <family val="2"/>
    </font>
    <font>
      <b/>
      <sz val="6.5"/>
      <color indexed="26"/>
      <name val="Arial"/>
      <family val="2"/>
    </font>
    <font>
      <b/>
      <sz val="6.5"/>
      <color indexed="26"/>
      <name val="Arial Cyr"/>
      <family val="2"/>
    </font>
    <font>
      <b/>
      <sz val="7"/>
      <color indexed="61"/>
      <name val="Times New Roman"/>
      <family val="1"/>
    </font>
    <font>
      <b/>
      <sz val="10"/>
      <name val="Arial Cyr"/>
      <family val="2"/>
    </font>
    <font>
      <sz val="8"/>
      <color indexed="12"/>
      <name val="Arial Cyr"/>
      <family val="2"/>
    </font>
    <font>
      <sz val="9.75"/>
      <name val="Arial Cyr"/>
      <family val="0"/>
    </font>
    <font>
      <b/>
      <sz val="9"/>
      <color indexed="10"/>
      <name val="Arial Cyr"/>
      <family val="2"/>
    </font>
    <font>
      <sz val="7"/>
      <color indexed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right"/>
    </xf>
    <xf numFmtId="195" fontId="21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left"/>
    </xf>
    <xf numFmtId="2" fontId="31" fillId="2" borderId="0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27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0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16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3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8" fillId="5" borderId="5" xfId="0" applyNumberFormat="1" applyFont="1" applyFill="1" applyBorder="1" applyAlignment="1">
      <alignment horizontal="center" vertical="center" wrapText="1"/>
    </xf>
    <xf numFmtId="2" fontId="28" fillId="5" borderId="4" xfId="0" applyNumberFormat="1" applyFont="1" applyFill="1" applyBorder="1" applyAlignment="1">
      <alignment horizontal="center" vertical="center" wrapText="1"/>
    </xf>
    <xf numFmtId="0" fontId="28" fillId="5" borderId="8" xfId="0" applyNumberFormat="1" applyFont="1" applyFill="1" applyBorder="1" applyAlignment="1">
      <alignment horizontal="center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94" fontId="39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194" fontId="8" fillId="2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194" fontId="49" fillId="2" borderId="0" xfId="0" applyNumberFormat="1" applyFont="1" applyFill="1" applyBorder="1" applyAlignment="1">
      <alignment horizontal="right"/>
    </xf>
    <xf numFmtId="0" fontId="50" fillId="3" borderId="0" xfId="0" applyFont="1" applyFill="1" applyBorder="1" applyAlignment="1">
      <alignment horizontal="center"/>
    </xf>
    <xf numFmtId="18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5" fillId="6" borderId="7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52" fillId="0" borderId="0" xfId="0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left"/>
    </xf>
    <xf numFmtId="0" fontId="54" fillId="7" borderId="14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>
      <alignment horizontal="center"/>
    </xf>
    <xf numFmtId="2" fontId="44" fillId="7" borderId="16" xfId="0" applyNumberFormat="1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48" fillId="2" borderId="0" xfId="0" applyFont="1" applyFill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1" xfId="0" applyFont="1" applyBorder="1" applyAlignment="1">
      <alignment/>
    </xf>
    <xf numFmtId="0" fontId="18" fillId="4" borderId="22" xfId="0" applyFont="1" applyFill="1" applyBorder="1" applyAlignment="1">
      <alignment/>
    </xf>
    <xf numFmtId="0" fontId="18" fillId="4" borderId="23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25" fillId="4" borderId="17" xfId="0" applyFont="1" applyFill="1" applyBorder="1" applyAlignment="1" applyProtection="1">
      <alignment horizontal="center"/>
      <protection locked="0"/>
    </xf>
    <xf numFmtId="0" fontId="25" fillId="4" borderId="19" xfId="0" applyFont="1" applyFill="1" applyBorder="1" applyAlignment="1" applyProtection="1">
      <alignment horizontal="center"/>
      <protection locked="0"/>
    </xf>
    <xf numFmtId="194" fontId="20" fillId="0" borderId="17" xfId="0" applyNumberFormat="1" applyFont="1" applyFill="1" applyBorder="1" applyAlignment="1">
      <alignment horizontal="center"/>
    </xf>
    <xf numFmtId="194" fontId="20" fillId="0" borderId="19" xfId="0" applyNumberFormat="1" applyFont="1" applyFill="1" applyBorder="1" applyAlignment="1">
      <alignment horizontal="center"/>
    </xf>
    <xf numFmtId="194" fontId="20" fillId="0" borderId="25" xfId="0" applyNumberFormat="1" applyFont="1" applyFill="1" applyBorder="1" applyAlignment="1">
      <alignment horizontal="center"/>
    </xf>
    <xf numFmtId="194" fontId="20" fillId="0" borderId="26" xfId="0" applyNumberFormat="1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194" fontId="25" fillId="4" borderId="25" xfId="0" applyNumberFormat="1" applyFont="1" applyFill="1" applyBorder="1" applyAlignment="1" applyProtection="1">
      <alignment horizontal="center"/>
      <protection locked="0"/>
    </xf>
    <xf numFmtId="194" fontId="25" fillId="4" borderId="26" xfId="0" applyNumberFormat="1" applyFont="1" applyFill="1" applyBorder="1" applyAlignment="1" applyProtection="1">
      <alignment horizontal="center"/>
      <protection locked="0"/>
    </xf>
    <xf numFmtId="194" fontId="25" fillId="4" borderId="17" xfId="0" applyNumberFormat="1" applyFont="1" applyFill="1" applyBorder="1" applyAlignment="1" applyProtection="1">
      <alignment horizontal="center"/>
      <protection locked="0"/>
    </xf>
    <xf numFmtId="194" fontId="25" fillId="4" borderId="19" xfId="0" applyNumberFormat="1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>
      <alignment/>
    </xf>
    <xf numFmtId="0" fontId="18" fillId="4" borderId="18" xfId="0" applyFont="1" applyFill="1" applyBorder="1" applyAlignment="1">
      <alignment/>
    </xf>
    <xf numFmtId="0" fontId="18" fillId="4" borderId="19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18" fillId="4" borderId="21" xfId="0" applyFont="1" applyFill="1" applyBorder="1" applyAlignment="1">
      <alignment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/>
      <protection locked="0"/>
    </xf>
    <xf numFmtId="0" fontId="25" fillId="4" borderId="24" xfId="0" applyFont="1" applyFill="1" applyBorder="1" applyAlignment="1" applyProtection="1">
      <alignment horizontal="center"/>
      <protection locked="0"/>
    </xf>
    <xf numFmtId="0" fontId="25" fillId="4" borderId="20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 applyProtection="1">
      <alignment horizontal="center" vertical="center"/>
      <protection locked="0"/>
    </xf>
    <xf numFmtId="194" fontId="32" fillId="0" borderId="22" xfId="0" applyNumberFormat="1" applyFont="1" applyBorder="1" applyAlignment="1">
      <alignment horizontal="center" vertical="center" wrapText="1"/>
    </xf>
    <xf numFmtId="194" fontId="32" fillId="0" borderId="24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8F8F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"/>
          <c:w val="0.901"/>
          <c:h val="0.92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Методика!$C$24:$D$24</c:f>
              <c:strCache>
                <c:ptCount val="1"/>
                <c:pt idx="0">
                  <c:v>Макс.водопоглощение, 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"/>
              <c:spPr>
                <a:solidFill>
                  <a:srgbClr val="FFFFFF"/>
                </a:solidFill>
              </c:spPr>
            </c:trendlineLbl>
          </c:trendline>
          <c:xVal>
            <c:numRef>
              <c:f>Методика!$F$23:$H$23</c:f>
              <c:numCache/>
            </c:numRef>
          </c:xVal>
          <c:yVal>
            <c:numRef>
              <c:f>Методика!$F$24:$H$24</c:f>
              <c:numCache/>
            </c:numRef>
          </c:yVal>
          <c:smooth val="1"/>
        </c:ser>
        <c:axId val="22453019"/>
        <c:axId val="750580"/>
      </c:scatterChart>
      <c:valAx>
        <c:axId val="22453019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Водонепроницаемость,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50580"/>
        <c:crosses val="autoZero"/>
        <c:crossBetween val="midCat"/>
        <c:dispUnits/>
      </c:valAx>
      <c:valAx>
        <c:axId val="75058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Водопоглощение,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453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Методика!$C$51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Методика!$D$50:$J$50</c:f>
              <c:numCache/>
            </c:numRef>
          </c:xVal>
          <c:yVal>
            <c:numRef>
              <c:f>Методика!$D$51:$J$51</c:f>
              <c:numCache/>
            </c:numRef>
          </c:yVal>
          <c:smooth val="1"/>
        </c:ser>
        <c:axId val="6755221"/>
        <c:axId val="60796990"/>
      </c:scatterChart>
      <c:valAx>
        <c:axId val="6755221"/>
        <c:scaling>
          <c:orientation val="minMax"/>
          <c:min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60796990"/>
        <c:crosses val="autoZero"/>
        <c:crossBetween val="midCat"/>
        <c:dispUnits/>
        <c:majorUnit val="1"/>
      </c:valAx>
      <c:valAx>
        <c:axId val="6079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28575</xdr:rowOff>
    </xdr:from>
    <xdr:to>
      <xdr:col>8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0" y="3771900"/>
        <a:ext cx="308610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52</xdr:row>
      <xdr:rowOff>9525</xdr:rowOff>
    </xdr:from>
    <xdr:to>
      <xdr:col>10</xdr:col>
      <xdr:colOff>495300</xdr:colOff>
      <xdr:row>64</xdr:row>
      <xdr:rowOff>57150</xdr:rowOff>
    </xdr:to>
    <xdr:graphicFrame>
      <xdr:nvGraphicFramePr>
        <xdr:cNvPr id="2" name="Chart 5"/>
        <xdr:cNvGraphicFramePr/>
      </xdr:nvGraphicFramePr>
      <xdr:xfrm>
        <a:off x="1028700" y="8372475"/>
        <a:ext cx="42481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showRowColHeaders="0" tabSelected="1" zoomScale="188" zoomScaleNormal="188" zoomScaleSheetLayoutView="100" workbookViewId="0" topLeftCell="A1">
      <selection activeCell="B9" sqref="B9:J9"/>
    </sheetView>
  </sheetViews>
  <sheetFormatPr defaultColWidth="9.00390625" defaultRowHeight="12.75"/>
  <cols>
    <col min="1" max="1" width="2.25390625" style="0" customWidth="1"/>
    <col min="7" max="7" width="4.00390625" style="0" customWidth="1"/>
    <col min="8" max="8" width="5.00390625" style="0" customWidth="1"/>
    <col min="13" max="13" width="2.125" style="0" customWidth="1"/>
  </cols>
  <sheetData>
    <row r="1" spans="1:14" ht="12.75">
      <c r="A1" s="12"/>
      <c r="B1" s="13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ht="9" customHeight="1">
      <c r="A2" s="39"/>
      <c r="B2" s="40"/>
      <c r="C2" s="39"/>
      <c r="D2" s="39"/>
      <c r="E2" s="39"/>
      <c r="F2" s="81" t="s">
        <v>54</v>
      </c>
      <c r="G2" s="39"/>
      <c r="H2" s="39"/>
      <c r="I2" s="39"/>
      <c r="J2" s="39"/>
      <c r="K2" s="39"/>
      <c r="L2" s="39"/>
      <c r="M2" s="12"/>
      <c r="N2" s="10"/>
    </row>
    <row r="3" spans="1:17" ht="9" customHeight="1">
      <c r="A3" s="39"/>
      <c r="B3" s="40"/>
      <c r="C3" s="39"/>
      <c r="D3" s="39"/>
      <c r="E3" s="39"/>
      <c r="F3" s="83" t="s">
        <v>63</v>
      </c>
      <c r="G3" s="39"/>
      <c r="H3" s="39"/>
      <c r="I3" s="39"/>
      <c r="J3" s="39"/>
      <c r="K3" s="39"/>
      <c r="L3" s="39"/>
      <c r="M3" s="12"/>
      <c r="N3" s="10"/>
      <c r="Q3" s="41" t="s">
        <v>15</v>
      </c>
    </row>
    <row r="4" spans="1:14" ht="4.5" customHeight="1" thickBot="1">
      <c r="A4" s="10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" customHeight="1">
      <c r="A5" s="10"/>
      <c r="B5" s="108" t="s">
        <v>75</v>
      </c>
      <c r="C5" s="109"/>
      <c r="D5" s="109"/>
      <c r="E5" s="109"/>
      <c r="F5" s="109"/>
      <c r="G5" s="109"/>
      <c r="H5" s="109"/>
      <c r="I5" s="109"/>
      <c r="J5" s="110"/>
      <c r="K5" s="119">
        <f>+Методика!O18</f>
        <v>11.5</v>
      </c>
      <c r="L5" s="120"/>
      <c r="M5" s="10"/>
      <c r="N5" s="10"/>
    </row>
    <row r="6" spans="1:14" ht="12" customHeight="1" thickBot="1">
      <c r="A6" s="10"/>
      <c r="B6" s="111" t="s">
        <v>74</v>
      </c>
      <c r="C6" s="112"/>
      <c r="D6" s="112"/>
      <c r="E6" s="112"/>
      <c r="F6" s="112"/>
      <c r="G6" s="112"/>
      <c r="H6" s="112"/>
      <c r="I6" s="112"/>
      <c r="J6" s="113"/>
      <c r="K6" s="121">
        <v>7</v>
      </c>
      <c r="L6" s="122"/>
      <c r="M6" s="10"/>
      <c r="N6" s="10"/>
    </row>
    <row r="7" spans="1:14" ht="10.5" customHeight="1" thickBot="1">
      <c r="A7" s="10"/>
      <c r="B7" s="79"/>
      <c r="C7" s="79"/>
      <c r="D7" s="79"/>
      <c r="E7" s="79"/>
      <c r="F7" s="79"/>
      <c r="G7" s="79"/>
      <c r="H7" s="79"/>
      <c r="I7" s="79"/>
      <c r="J7" s="80"/>
      <c r="K7" s="78"/>
      <c r="L7" s="82" t="s">
        <v>53</v>
      </c>
      <c r="M7" s="10"/>
      <c r="N7" s="10"/>
    </row>
    <row r="8" spans="1:14" ht="12" customHeight="1">
      <c r="A8" s="10"/>
      <c r="B8" s="133" t="s">
        <v>67</v>
      </c>
      <c r="C8" s="134"/>
      <c r="D8" s="134"/>
      <c r="E8" s="134"/>
      <c r="F8" s="134"/>
      <c r="G8" s="134"/>
      <c r="H8" s="134"/>
      <c r="I8" s="134"/>
      <c r="J8" s="135"/>
      <c r="K8" s="117">
        <v>10</v>
      </c>
      <c r="L8" s="118"/>
      <c r="M8" s="11" t="s">
        <v>14</v>
      </c>
      <c r="N8" s="35">
        <f>10.491*K8^-0.4429</f>
        <v>3.783701673150638</v>
      </c>
    </row>
    <row r="9" spans="1:14" ht="12" customHeight="1" thickBot="1">
      <c r="A9" s="10"/>
      <c r="B9" s="136" t="s">
        <v>68</v>
      </c>
      <c r="C9" s="137"/>
      <c r="D9" s="137"/>
      <c r="E9" s="137"/>
      <c r="F9" s="137"/>
      <c r="G9" s="137"/>
      <c r="H9" s="137"/>
      <c r="I9" s="137"/>
      <c r="J9" s="138"/>
      <c r="K9" s="129">
        <v>12.5</v>
      </c>
      <c r="L9" s="130"/>
      <c r="M9" s="11" t="s">
        <v>14</v>
      </c>
      <c r="N9" s="10"/>
    </row>
    <row r="10" spans="1:14" ht="12" customHeight="1">
      <c r="A10" s="10"/>
      <c r="B10" s="108" t="s">
        <v>69</v>
      </c>
      <c r="C10" s="109"/>
      <c r="D10" s="109"/>
      <c r="E10" s="109"/>
      <c r="F10" s="109"/>
      <c r="G10" s="109"/>
      <c r="H10" s="109"/>
      <c r="I10" s="109"/>
      <c r="J10" s="110"/>
      <c r="K10" s="131">
        <v>11.7</v>
      </c>
      <c r="L10" s="132"/>
      <c r="M10" s="11" t="s">
        <v>14</v>
      </c>
      <c r="N10" s="10"/>
    </row>
    <row r="11" spans="1:14" ht="12" customHeight="1" thickBot="1">
      <c r="A11" s="10"/>
      <c r="B11" s="111" t="s">
        <v>70</v>
      </c>
      <c r="C11" s="112"/>
      <c r="D11" s="112"/>
      <c r="E11" s="112"/>
      <c r="F11" s="112"/>
      <c r="G11" s="112"/>
      <c r="H11" s="112"/>
      <c r="I11" s="112"/>
      <c r="J11" s="113"/>
      <c r="K11" s="129">
        <v>6</v>
      </c>
      <c r="L11" s="130"/>
      <c r="M11" s="11" t="s">
        <v>14</v>
      </c>
      <c r="N11" s="10"/>
    </row>
    <row r="12" spans="1:14" ht="12" customHeight="1" thickBot="1">
      <c r="A12" s="10"/>
      <c r="B12" s="114" t="s">
        <v>71</v>
      </c>
      <c r="C12" s="115"/>
      <c r="D12" s="115"/>
      <c r="E12" s="115"/>
      <c r="F12" s="115"/>
      <c r="G12" s="115"/>
      <c r="H12" s="115"/>
      <c r="I12" s="115"/>
      <c r="J12" s="116"/>
      <c r="K12" s="142">
        <v>10</v>
      </c>
      <c r="L12" s="143"/>
      <c r="M12" s="11" t="s">
        <v>14</v>
      </c>
      <c r="N12" s="10"/>
    </row>
    <row r="13" spans="1:14" ht="9.75" customHeight="1">
      <c r="A13" s="18"/>
      <c r="B13" s="103" t="s">
        <v>58</v>
      </c>
      <c r="C13" s="104"/>
      <c r="D13" s="104"/>
      <c r="E13" s="104"/>
      <c r="F13" s="104"/>
      <c r="G13" s="104"/>
      <c r="H13" s="104"/>
      <c r="I13" s="104"/>
      <c r="J13" s="105"/>
      <c r="K13" s="105"/>
      <c r="L13" s="106"/>
      <c r="M13" s="10"/>
      <c r="N13" s="10"/>
    </row>
    <row r="14" spans="1:14" ht="9.75" customHeight="1">
      <c r="A14" s="18"/>
      <c r="B14" s="103" t="s">
        <v>61</v>
      </c>
      <c r="C14" s="104"/>
      <c r="D14" s="104"/>
      <c r="E14" s="104"/>
      <c r="F14" s="104"/>
      <c r="G14" s="104"/>
      <c r="H14" s="104"/>
      <c r="I14" s="104"/>
      <c r="J14" s="105"/>
      <c r="K14" s="105"/>
      <c r="L14" s="106"/>
      <c r="M14" s="10"/>
      <c r="N14" s="10"/>
    </row>
    <row r="15" spans="1:14" ht="9.75" customHeight="1">
      <c r="A15" s="18"/>
      <c r="B15" s="103" t="s">
        <v>60</v>
      </c>
      <c r="C15" s="104"/>
      <c r="D15" s="104"/>
      <c r="E15" s="104"/>
      <c r="F15" s="104"/>
      <c r="G15" s="104"/>
      <c r="H15" s="104"/>
      <c r="I15" s="104"/>
      <c r="J15" s="105"/>
      <c r="K15" s="105"/>
      <c r="L15" s="106"/>
      <c r="M15" s="10"/>
      <c r="N15" s="10"/>
    </row>
    <row r="16" spans="1:14" ht="9.75" customHeight="1">
      <c r="A16" s="18"/>
      <c r="B16" s="103" t="s">
        <v>59</v>
      </c>
      <c r="C16" s="104"/>
      <c r="D16" s="104"/>
      <c r="E16" s="104"/>
      <c r="F16" s="104"/>
      <c r="G16" s="104"/>
      <c r="H16" s="104"/>
      <c r="I16" s="104"/>
      <c r="J16" s="105"/>
      <c r="K16" s="105"/>
      <c r="L16" s="106"/>
      <c r="M16" s="10"/>
      <c r="N16" s="10"/>
    </row>
    <row r="17" spans="1:14" ht="9.75" customHeight="1" thickBot="1">
      <c r="A17" s="18"/>
      <c r="B17" s="103" t="s">
        <v>62</v>
      </c>
      <c r="C17" s="104"/>
      <c r="D17" s="104"/>
      <c r="E17" s="104"/>
      <c r="F17" s="104"/>
      <c r="G17" s="104"/>
      <c r="H17" s="104"/>
      <c r="I17" s="104"/>
      <c r="J17" s="105"/>
      <c r="K17" s="105"/>
      <c r="L17" s="107" t="s">
        <v>52</v>
      </c>
      <c r="M17" s="10"/>
      <c r="N17" s="10"/>
    </row>
    <row r="18" spans="1:14" ht="10.5" customHeight="1">
      <c r="A18" s="10"/>
      <c r="B18" s="108" t="s">
        <v>72</v>
      </c>
      <c r="C18" s="109"/>
      <c r="D18" s="109"/>
      <c r="E18" s="109"/>
      <c r="F18" s="109"/>
      <c r="G18" s="109"/>
      <c r="H18" s="109"/>
      <c r="I18" s="109"/>
      <c r="J18" s="110"/>
      <c r="K18" s="117">
        <v>1</v>
      </c>
      <c r="L18" s="118"/>
      <c r="M18" s="42" t="s">
        <v>14</v>
      </c>
      <c r="N18" s="10"/>
    </row>
    <row r="19" spans="1:14" ht="10.5" customHeight="1" thickBot="1">
      <c r="A19" s="10"/>
      <c r="B19" s="156" t="s">
        <v>73</v>
      </c>
      <c r="C19" s="157"/>
      <c r="D19" s="157"/>
      <c r="E19" s="157"/>
      <c r="F19" s="157"/>
      <c r="G19" s="157"/>
      <c r="H19" s="157"/>
      <c r="I19" s="157"/>
      <c r="J19" s="158"/>
      <c r="K19" s="144">
        <v>1</v>
      </c>
      <c r="L19" s="145"/>
      <c r="M19" s="15" t="s">
        <v>14</v>
      </c>
      <c r="N19" s="10"/>
    </row>
    <row r="20" spans="1:14" ht="12.75">
      <c r="A20" s="10"/>
      <c r="B20" s="34" t="s">
        <v>19</v>
      </c>
      <c r="C20" s="10"/>
      <c r="D20" s="10"/>
      <c r="E20" s="10"/>
      <c r="F20" s="10"/>
      <c r="G20" s="10"/>
      <c r="H20" s="10"/>
      <c r="I20" s="36" t="s">
        <v>20</v>
      </c>
      <c r="J20" s="10"/>
      <c r="K20" s="10"/>
      <c r="L20" s="10"/>
      <c r="M20" s="10"/>
      <c r="N20" s="10"/>
    </row>
    <row r="21" spans="1:14" ht="12" customHeight="1">
      <c r="A21" s="10"/>
      <c r="B21" s="152" t="s">
        <v>25</v>
      </c>
      <c r="C21" s="153"/>
      <c r="D21" s="151" t="s">
        <v>3</v>
      </c>
      <c r="E21" s="151"/>
      <c r="F21" s="151"/>
      <c r="G21" s="19"/>
      <c r="H21" s="10"/>
      <c r="I21" s="123" t="s">
        <v>16</v>
      </c>
      <c r="J21" s="125" t="s">
        <v>21</v>
      </c>
      <c r="K21" s="127" t="s">
        <v>22</v>
      </c>
      <c r="L21" s="127" t="s">
        <v>23</v>
      </c>
      <c r="M21" s="10"/>
      <c r="N21" s="10"/>
    </row>
    <row r="22" spans="1:14" ht="12" customHeight="1" thickBot="1">
      <c r="A22" s="10"/>
      <c r="B22" s="154"/>
      <c r="C22" s="155"/>
      <c r="D22" s="33" t="s">
        <v>0</v>
      </c>
      <c r="E22" s="21" t="s">
        <v>1</v>
      </c>
      <c r="F22" s="22" t="s">
        <v>2</v>
      </c>
      <c r="G22" s="20"/>
      <c r="H22" s="10"/>
      <c r="I22" s="124"/>
      <c r="J22" s="126"/>
      <c r="K22" s="128"/>
      <c r="L22" s="128"/>
      <c r="M22" s="10"/>
      <c r="N22" s="10"/>
    </row>
    <row r="23" spans="1:14" ht="9" customHeight="1" thickTop="1">
      <c r="A23" s="10"/>
      <c r="B23" s="139" t="s">
        <v>4</v>
      </c>
      <c r="C23" s="23" t="s">
        <v>0</v>
      </c>
      <c r="D23" s="24">
        <v>1</v>
      </c>
      <c r="E23" s="25">
        <v>0.68</v>
      </c>
      <c r="F23" s="26">
        <v>0.58</v>
      </c>
      <c r="G23" s="19"/>
      <c r="H23" s="10"/>
      <c r="I23" s="37" t="s">
        <v>0</v>
      </c>
      <c r="J23" s="65">
        <v>1</v>
      </c>
      <c r="K23" s="66">
        <v>2.15</v>
      </c>
      <c r="L23" s="66">
        <v>3.3</v>
      </c>
      <c r="M23" s="10"/>
      <c r="N23" s="10"/>
    </row>
    <row r="24" spans="1:14" ht="9" customHeight="1">
      <c r="A24" s="10"/>
      <c r="B24" s="140"/>
      <c r="C24" s="27" t="s">
        <v>1</v>
      </c>
      <c r="D24" s="28">
        <v>1.46</v>
      </c>
      <c r="E24" s="29">
        <v>1</v>
      </c>
      <c r="F24" s="30">
        <v>0.85</v>
      </c>
      <c r="G24" s="16" t="s">
        <v>17</v>
      </c>
      <c r="H24" s="17">
        <f>+ABS((N8-K6)/K6)+ABS((K9-K5)/K5)</f>
        <v>0.5464277112890392</v>
      </c>
      <c r="I24" s="38" t="s">
        <v>1</v>
      </c>
      <c r="J24" s="67">
        <v>1</v>
      </c>
      <c r="K24" s="68">
        <v>2.7</v>
      </c>
      <c r="L24" s="68">
        <v>4.4</v>
      </c>
      <c r="M24" s="10"/>
      <c r="N24" s="10"/>
    </row>
    <row r="25" spans="1:14" ht="9" customHeight="1">
      <c r="A25" s="10"/>
      <c r="B25" s="141"/>
      <c r="C25" s="27" t="s">
        <v>2</v>
      </c>
      <c r="D25" s="28">
        <v>1.75</v>
      </c>
      <c r="E25" s="31">
        <v>1.2</v>
      </c>
      <c r="F25" s="32">
        <v>1</v>
      </c>
      <c r="G25" s="16" t="s">
        <v>18</v>
      </c>
      <c r="H25" s="17">
        <f>+ABS((K11-K6)/K6)+ABS((K10-K5)/K5)</f>
        <v>0.16024844720496886</v>
      </c>
      <c r="I25" s="38" t="s">
        <v>2</v>
      </c>
      <c r="J25" s="67">
        <v>1</v>
      </c>
      <c r="K25" s="68">
        <v>3</v>
      </c>
      <c r="L25" s="68">
        <v>5</v>
      </c>
      <c r="M25" s="10"/>
      <c r="N25" s="10"/>
    </row>
    <row r="26" spans="1:14" ht="4.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3.25" customHeight="1" thickBot="1">
      <c r="A27" s="10"/>
      <c r="B27" s="148" t="s">
        <v>57</v>
      </c>
      <c r="C27" s="149"/>
      <c r="D27" s="149"/>
      <c r="E27" s="149"/>
      <c r="F27" s="149"/>
      <c r="G27" s="149"/>
      <c r="H27" s="149"/>
      <c r="I27" s="149"/>
      <c r="J27" s="150"/>
      <c r="K27" s="146">
        <f>+IF(AND(K10&gt;11.5,K11&lt;7),K12*(H25*K18*K19/(H24-H25)),"Ресурс исчерпан")</f>
        <v>4.149587046964881</v>
      </c>
      <c r="L27" s="147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sheetProtection password="CF42" sheet="1" objects="1" scenarios="1"/>
  <mergeCells count="27">
    <mergeCell ref="B23:B25"/>
    <mergeCell ref="K12:L12"/>
    <mergeCell ref="K19:L19"/>
    <mergeCell ref="K27:L27"/>
    <mergeCell ref="B27:J27"/>
    <mergeCell ref="D21:F21"/>
    <mergeCell ref="B21:C22"/>
    <mergeCell ref="B18:J18"/>
    <mergeCell ref="B19:J19"/>
    <mergeCell ref="B5:J5"/>
    <mergeCell ref="B6:J6"/>
    <mergeCell ref="B8:J8"/>
    <mergeCell ref="B9:J9"/>
    <mergeCell ref="K5:L5"/>
    <mergeCell ref="K6:L6"/>
    <mergeCell ref="I21:I22"/>
    <mergeCell ref="J21:J22"/>
    <mergeCell ref="K21:K22"/>
    <mergeCell ref="L21:L22"/>
    <mergeCell ref="K8:L8"/>
    <mergeCell ref="K9:L9"/>
    <mergeCell ref="K10:L10"/>
    <mergeCell ref="K11:L11"/>
    <mergeCell ref="B10:J10"/>
    <mergeCell ref="B11:J11"/>
    <mergeCell ref="B12:J12"/>
    <mergeCell ref="K18:L1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68"/>
  <sheetViews>
    <sheetView showGridLines="0" showRowColHeaders="0" zoomScale="130" zoomScaleNormal="130" workbookViewId="0" topLeftCell="A1">
      <selection activeCell="R20" sqref="R20"/>
    </sheetView>
  </sheetViews>
  <sheetFormatPr defaultColWidth="9.00390625" defaultRowHeight="12.75"/>
  <cols>
    <col min="1" max="1" width="2.00390625" style="0" customWidth="1"/>
    <col min="2" max="17" width="6.75390625" style="0" customWidth="1"/>
  </cols>
  <sheetData>
    <row r="1" ht="12.75">
      <c r="B1" s="5" t="s">
        <v>35</v>
      </c>
    </row>
    <row r="2" ht="12.75">
      <c r="B2" s="6" t="s">
        <v>6</v>
      </c>
    </row>
    <row r="3" spans="2:19" ht="13.5" thickBot="1">
      <c r="B3" s="7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8.25" customHeight="1"/>
    <row r="5" ht="12.75">
      <c r="B5" s="43" t="s">
        <v>27</v>
      </c>
    </row>
    <row r="6" ht="12.75">
      <c r="B6" s="43" t="s">
        <v>28</v>
      </c>
    </row>
    <row r="7" ht="12.75">
      <c r="B7" s="43" t="s">
        <v>42</v>
      </c>
    </row>
    <row r="8" spans="2:6" ht="15.75">
      <c r="B8" s="43"/>
      <c r="F8" s="46" t="s">
        <v>29</v>
      </c>
    </row>
    <row r="9" spans="2:6" ht="12.75">
      <c r="B9" s="43"/>
      <c r="F9" s="47" t="s">
        <v>30</v>
      </c>
    </row>
    <row r="10" ht="13.5">
      <c r="B10" s="43" t="s">
        <v>31</v>
      </c>
    </row>
    <row r="12" ht="12.75">
      <c r="M12" s="8" t="s">
        <v>12</v>
      </c>
    </row>
    <row r="14" spans="2:6" ht="12.75">
      <c r="B14" s="44" t="s">
        <v>26</v>
      </c>
      <c r="C14" s="44"/>
      <c r="D14" s="44"/>
      <c r="E14" s="44"/>
      <c r="F14" s="44"/>
    </row>
    <row r="15" spans="2:8" ht="6.75" customHeight="1">
      <c r="B15" s="44"/>
      <c r="C15" s="44"/>
      <c r="D15" s="44"/>
      <c r="E15" s="44"/>
      <c r="F15" s="44"/>
      <c r="G15" s="1"/>
      <c r="H15" s="1"/>
    </row>
    <row r="16" spans="2:6" ht="13.5" customHeight="1">
      <c r="B16" s="44"/>
      <c r="C16" s="45" t="s">
        <v>32</v>
      </c>
      <c r="E16" s="44"/>
      <c r="F16" s="44"/>
    </row>
    <row r="17" spans="2:15" ht="12.75" customHeight="1">
      <c r="B17" s="44"/>
      <c r="C17" s="44" t="s">
        <v>33</v>
      </c>
      <c r="E17" s="44"/>
      <c r="F17" s="44"/>
      <c r="O17" s="84">
        <v>0.07</v>
      </c>
    </row>
    <row r="18" spans="2:15" ht="12.75" customHeight="1">
      <c r="B18" s="44"/>
      <c r="C18" s="44" t="s">
        <v>34</v>
      </c>
      <c r="E18" s="44"/>
      <c r="F18" s="44"/>
      <c r="O18" s="85">
        <v>11.5</v>
      </c>
    </row>
    <row r="19" spans="2:15" ht="5.25" customHeight="1">
      <c r="B19" s="44"/>
      <c r="C19" s="44"/>
      <c r="E19" s="44"/>
      <c r="F19" s="44"/>
      <c r="O19" s="3"/>
    </row>
    <row r="20" spans="3:8" ht="12.75">
      <c r="C20" s="50" t="s">
        <v>40</v>
      </c>
      <c r="D20" s="1"/>
      <c r="E20" s="1"/>
      <c r="F20" s="1"/>
      <c r="G20" s="1"/>
      <c r="H20" s="1"/>
    </row>
    <row r="21" spans="2:8" ht="12.75">
      <c r="B21" s="50"/>
      <c r="C21" s="61" t="s">
        <v>41</v>
      </c>
      <c r="D21" s="1"/>
      <c r="E21" s="1"/>
      <c r="F21" s="1"/>
      <c r="G21" s="1"/>
      <c r="H21" s="1"/>
    </row>
    <row r="22" spans="3:13" ht="12.75" customHeight="1">
      <c r="C22" s="159" t="s">
        <v>13</v>
      </c>
      <c r="D22" s="160"/>
      <c r="E22" s="161"/>
      <c r="F22" s="165" t="s">
        <v>5</v>
      </c>
      <c r="G22" s="166"/>
      <c r="H22" s="167"/>
      <c r="I22" s="51"/>
      <c r="J22" s="64" t="s">
        <v>47</v>
      </c>
      <c r="K22" s="51"/>
      <c r="L22" s="51"/>
      <c r="M22" s="51"/>
    </row>
    <row r="23" spans="3:13" ht="13.5" thickBot="1">
      <c r="C23" s="162"/>
      <c r="D23" s="163"/>
      <c r="E23" s="164"/>
      <c r="F23" s="73">
        <v>4</v>
      </c>
      <c r="G23" s="73">
        <v>6</v>
      </c>
      <c r="H23" s="73">
        <v>8</v>
      </c>
      <c r="I23" s="52"/>
      <c r="J23" s="43" t="s">
        <v>48</v>
      </c>
      <c r="K23" s="53"/>
      <c r="L23" s="53"/>
      <c r="M23" s="53"/>
    </row>
    <row r="24" spans="3:13" ht="13.5" thickTop="1">
      <c r="C24" s="74" t="s">
        <v>9</v>
      </c>
      <c r="D24" s="75"/>
      <c r="E24" s="76"/>
      <c r="F24" s="77">
        <v>5.7</v>
      </c>
      <c r="G24" s="77">
        <v>4.7</v>
      </c>
      <c r="H24" s="77">
        <v>4.2</v>
      </c>
      <c r="I24" s="52"/>
      <c r="J24" s="51"/>
      <c r="K24" s="53"/>
      <c r="L24" s="53"/>
      <c r="M24" s="53"/>
    </row>
    <row r="25" spans="2:13" ht="13.5">
      <c r="B25" s="2"/>
      <c r="C25" s="2"/>
      <c r="D25" s="2"/>
      <c r="E25" s="2"/>
      <c r="F25" s="2"/>
      <c r="J25" s="9" t="s">
        <v>10</v>
      </c>
      <c r="K25" s="54"/>
      <c r="L25" s="54"/>
      <c r="M25" s="54"/>
    </row>
    <row r="26" spans="2:13" ht="13.5">
      <c r="B26" s="2"/>
      <c r="C26" s="2"/>
      <c r="D26" s="2"/>
      <c r="E26" s="2"/>
      <c r="F26" s="2"/>
      <c r="J26" s="9" t="s">
        <v>36</v>
      </c>
      <c r="K26" s="54"/>
      <c r="L26" s="54"/>
      <c r="M26" s="54"/>
    </row>
    <row r="27" spans="2:13" ht="12.75">
      <c r="B27" s="2"/>
      <c r="C27" s="2"/>
      <c r="D27" s="2"/>
      <c r="E27" s="2"/>
      <c r="F27" s="2"/>
      <c r="J27" s="49"/>
      <c r="K27" s="55"/>
      <c r="L27" s="55"/>
      <c r="M27" s="55"/>
    </row>
    <row r="28" spans="2:13" ht="12.75">
      <c r="B28" s="2"/>
      <c r="C28" s="2"/>
      <c r="D28" s="2"/>
      <c r="E28" s="2"/>
      <c r="F28" s="2"/>
      <c r="J28" s="43" t="s">
        <v>37</v>
      </c>
      <c r="K28" s="55"/>
      <c r="L28" s="55"/>
      <c r="M28" s="55"/>
    </row>
    <row r="29" spans="2:13" ht="12.75">
      <c r="B29" s="2"/>
      <c r="C29" s="2"/>
      <c r="D29" s="2"/>
      <c r="E29" s="2"/>
      <c r="F29" s="2"/>
      <c r="J29" s="59" t="s">
        <v>38</v>
      </c>
      <c r="K29" s="55"/>
      <c r="L29" s="55"/>
      <c r="M29" s="55"/>
    </row>
    <row r="30" spans="9:13" ht="12.75">
      <c r="I30" s="48"/>
      <c r="J30" s="60" t="s">
        <v>39</v>
      </c>
      <c r="K30" s="56"/>
      <c r="L30" s="54"/>
      <c r="M30" s="54"/>
    </row>
    <row r="31" spans="9:13" ht="12.75">
      <c r="I31" s="48"/>
      <c r="J31" s="57"/>
      <c r="K31" s="57"/>
      <c r="L31" s="54"/>
      <c r="M31" s="54"/>
    </row>
    <row r="32" spans="9:13" ht="12.75">
      <c r="I32" s="48"/>
      <c r="J32" s="57"/>
      <c r="K32" s="57"/>
      <c r="L32" s="54"/>
      <c r="M32" s="54"/>
    </row>
    <row r="33" spans="9:15" ht="12.75">
      <c r="I33" s="48"/>
      <c r="J33" s="57"/>
      <c r="K33" s="57"/>
      <c r="L33" s="54"/>
      <c r="M33" s="54"/>
      <c r="O33" s="86"/>
    </row>
    <row r="34" spans="2:7" ht="12.75">
      <c r="B34" s="168"/>
      <c r="C34" s="168"/>
      <c r="D34" s="168"/>
      <c r="E34" s="168"/>
      <c r="F34" s="168"/>
      <c r="G34" s="58"/>
    </row>
    <row r="35" ht="15">
      <c r="C35" s="43" t="s">
        <v>43</v>
      </c>
    </row>
    <row r="37" ht="12.75">
      <c r="L37" s="8" t="s">
        <v>11</v>
      </c>
    </row>
    <row r="39" spans="3:4" ht="15">
      <c r="C39" s="43" t="s">
        <v>8</v>
      </c>
      <c r="D39" s="62" t="s">
        <v>44</v>
      </c>
    </row>
    <row r="40" spans="3:4" ht="15">
      <c r="C40" s="43"/>
      <c r="D40" s="62" t="s">
        <v>45</v>
      </c>
    </row>
    <row r="41" spans="3:4" ht="15">
      <c r="C41" s="43"/>
      <c r="D41" s="62" t="s">
        <v>46</v>
      </c>
    </row>
    <row r="42" spans="2:4" ht="12.75">
      <c r="B42" s="43"/>
      <c r="C42" s="43"/>
      <c r="D42" s="43"/>
    </row>
    <row r="43" spans="2:4" ht="13.5">
      <c r="B43" s="43"/>
      <c r="C43" s="43" t="s">
        <v>49</v>
      </c>
      <c r="D43" s="43"/>
    </row>
    <row r="44" spans="2:16" ht="12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2:16" ht="12" customHeight="1">
      <c r="B45" s="69"/>
      <c r="C45" s="72" t="s">
        <v>51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3"/>
      <c r="O45" s="63"/>
      <c r="P45" s="63"/>
    </row>
    <row r="46" spans="2:16" ht="12" customHeight="1">
      <c r="B46" s="69"/>
      <c r="C46" s="61" t="s">
        <v>56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3"/>
      <c r="O46" s="63"/>
      <c r="P46" s="63"/>
    </row>
    <row r="47" spans="2:16" ht="12" customHeight="1">
      <c r="B47" s="69"/>
      <c r="C47" s="61" t="s">
        <v>50</v>
      </c>
      <c r="D47" s="61"/>
      <c r="E47" s="61"/>
      <c r="F47" s="70"/>
      <c r="G47" s="70"/>
      <c r="H47" s="70"/>
      <c r="I47" s="70"/>
      <c r="J47" s="70"/>
      <c r="K47" s="70"/>
      <c r="L47" s="61"/>
      <c r="M47" s="61"/>
      <c r="N47" s="63"/>
      <c r="O47" s="63"/>
      <c r="P47" s="63"/>
    </row>
    <row r="48" spans="2:16" ht="12" customHeight="1">
      <c r="B48" s="69"/>
      <c r="C48" s="61" t="s">
        <v>55</v>
      </c>
      <c r="D48" s="61"/>
      <c r="E48" s="61"/>
      <c r="F48" s="70"/>
      <c r="G48" s="70"/>
      <c r="H48" s="70"/>
      <c r="I48" s="70"/>
      <c r="J48" s="70"/>
      <c r="K48" s="70"/>
      <c r="L48" s="61"/>
      <c r="M48" s="61"/>
      <c r="N48" s="63"/>
      <c r="O48" s="63"/>
      <c r="P48" s="63"/>
    </row>
    <row r="49" spans="2:16" ht="12" customHeight="1" thickBot="1">
      <c r="B49" s="69"/>
      <c r="C49" s="61"/>
      <c r="D49" s="61"/>
      <c r="E49" s="61"/>
      <c r="F49" s="70"/>
      <c r="G49" s="70"/>
      <c r="H49" s="70"/>
      <c r="I49" s="70"/>
      <c r="J49" s="70"/>
      <c r="K49" s="70"/>
      <c r="L49" s="61"/>
      <c r="M49" s="61"/>
      <c r="N49" s="63"/>
      <c r="O49" s="63"/>
      <c r="P49" s="63"/>
    </row>
    <row r="50" spans="3:16" ht="12" customHeight="1">
      <c r="C50" s="89" t="s">
        <v>64</v>
      </c>
      <c r="D50" s="92">
        <v>3</v>
      </c>
      <c r="E50" s="92">
        <v>4.2</v>
      </c>
      <c r="F50" s="92">
        <v>4.7</v>
      </c>
      <c r="G50" s="92">
        <v>5.7</v>
      </c>
      <c r="H50" s="92">
        <v>6.7</v>
      </c>
      <c r="I50" s="92">
        <v>7.8</v>
      </c>
      <c r="J50" s="96">
        <v>9</v>
      </c>
      <c r="K50" s="100">
        <v>7.4</v>
      </c>
      <c r="L50" s="71" t="s">
        <v>66</v>
      </c>
      <c r="M50" s="71"/>
      <c r="N50" s="43"/>
      <c r="O50" s="43"/>
      <c r="P50" s="43"/>
    </row>
    <row r="51" spans="2:16" ht="12" customHeight="1">
      <c r="B51" s="43"/>
      <c r="C51" s="90" t="s">
        <v>5</v>
      </c>
      <c r="D51" s="87">
        <v>19.6</v>
      </c>
      <c r="E51" s="93">
        <v>8</v>
      </c>
      <c r="F51" s="94">
        <v>6</v>
      </c>
      <c r="G51" s="95">
        <v>4</v>
      </c>
      <c r="H51" s="88">
        <v>2.73</v>
      </c>
      <c r="I51" s="88">
        <v>1.95</v>
      </c>
      <c r="J51" s="97">
        <v>1.17</v>
      </c>
      <c r="K51" s="101"/>
      <c r="L51" s="43"/>
      <c r="M51" s="43"/>
      <c r="N51" s="43"/>
      <c r="O51" s="43"/>
      <c r="P51" s="43"/>
    </row>
    <row r="52" spans="3:12" ht="13.5" thickBot="1">
      <c r="C52" s="98" t="s">
        <v>5</v>
      </c>
      <c r="D52" s="91">
        <f aca="true" t="shared" si="0" ref="D52:K52">288.28*D50^-2.4705</f>
        <v>19.102334847415758</v>
      </c>
      <c r="E52" s="91">
        <f t="shared" si="0"/>
        <v>8.319115260769893</v>
      </c>
      <c r="F52" s="91">
        <f t="shared" si="0"/>
        <v>6.300815391680212</v>
      </c>
      <c r="G52" s="91">
        <f t="shared" si="0"/>
        <v>3.912241741450956</v>
      </c>
      <c r="H52" s="91">
        <f t="shared" si="0"/>
        <v>2.6241986837099285</v>
      </c>
      <c r="I52" s="91">
        <f t="shared" si="0"/>
        <v>1.8025810346229032</v>
      </c>
      <c r="J52" s="91">
        <f t="shared" si="0"/>
        <v>1.265780479474103</v>
      </c>
      <c r="K52" s="102">
        <f t="shared" si="0"/>
        <v>2.052946112537417</v>
      </c>
      <c r="L52" s="99" t="s">
        <v>65</v>
      </c>
    </row>
    <row r="68" ht="12.75">
      <c r="B68" s="46"/>
    </row>
  </sheetData>
  <sheetProtection password="CF42" sheet="1" objects="1" scenarios="1"/>
  <mergeCells count="3">
    <mergeCell ref="C22:E23"/>
    <mergeCell ref="F22:H22"/>
    <mergeCell ref="B34:F34"/>
  </mergeCells>
  <printOptions/>
  <pageMargins left="0.75" right="0.75" top="1" bottom="1" header="0.5" footer="0.5"/>
  <pageSetup horizontalDpi="240" verticalDpi="240" orientation="portrait" paperSize="9" r:id="rId5"/>
  <drawing r:id="rId4"/>
  <legacyDrawing r:id="rId3"/>
  <oleObjects>
    <oleObject progId="Equation.3" shapeId="1667172" r:id="rId1"/>
    <oleObject progId="Equation.3" shapeId="16853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Наш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2003-10-21T18:15:12Z</cp:lastPrinted>
  <dcterms:created xsi:type="dcterms:W3CDTF">2003-10-11T11:38:45Z</dcterms:created>
  <dcterms:modified xsi:type="dcterms:W3CDTF">2018-11-14T18:28:35Z</dcterms:modified>
  <cp:category/>
  <cp:version/>
  <cp:contentType/>
  <cp:contentStatus/>
</cp:coreProperties>
</file>