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<sst xmlns="http://schemas.openxmlformats.org/spreadsheetml/2006/main" count="52" uniqueCount="42">
  <si>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f, Гц</t>
  </si>
  <si>
    <t>L, Гн</t>
  </si>
  <si>
    <t>Параметри джерела синусоїдальної ЕРС</t>
  </si>
  <si>
    <t>E, В</t>
  </si>
  <si>
    <t>ω, рад/с</t>
  </si>
  <si>
    <t>R1, Ом</t>
  </si>
  <si>
    <t>R2, Ом</t>
  </si>
  <si>
    <t>C1, мкФ</t>
  </si>
  <si>
    <t>C2, мкФ</t>
  </si>
  <si>
    <t>1). Знаходження значень реактивних опорів</t>
  </si>
  <si>
    <t>XL, Ом</t>
  </si>
  <si>
    <t>XС1, Ом</t>
  </si>
  <si>
    <t>XС2, Ом</t>
  </si>
  <si>
    <t>a</t>
  </si>
  <si>
    <t>b</t>
  </si>
  <si>
    <t>Z</t>
  </si>
  <si>
    <t>α</t>
  </si>
  <si>
    <t>2). Знаходження параметрів комплексного значення еквівалентного опору</t>
  </si>
  <si>
    <t>β</t>
  </si>
  <si>
    <t>(аглебраїчна форма)</t>
  </si>
  <si>
    <t>(показникова форма)</t>
  </si>
  <si>
    <t>3). Знаходження параметрів комплексного значення струму</t>
  </si>
  <si>
    <t>4). Знаходження параметрів комплексного значення напруги на індуктивності</t>
  </si>
  <si>
    <t>γ</t>
  </si>
  <si>
    <t>5). Побудова графіків залежності струму (I) та напруги на індуктивності (UL) від часу (t) та від фази (ωt)</t>
  </si>
  <si>
    <t>T/Δt</t>
  </si>
  <si>
    <t>Δt</t>
  </si>
  <si>
    <t>t</t>
  </si>
  <si>
    <t>кількість точок на період</t>
  </si>
  <si>
    <t>e(t)</t>
  </si>
  <si>
    <t>крок слідування точок</t>
  </si>
  <si>
    <t>частота</t>
  </si>
  <si>
    <t>φ0 Е, ˚</t>
  </si>
  <si>
    <t>φ0 Е, рад</t>
  </si>
  <si>
    <t>I(t)</t>
  </si>
  <si>
    <t>Im</t>
  </si>
  <si>
    <t>Іm</t>
  </si>
  <si>
    <t>UL m</t>
  </si>
  <si>
    <t>ωt,  ˚</t>
  </si>
  <si>
    <t>UL(t)</t>
  </si>
  <si>
    <t>Параметри елементів електричного кола</t>
  </si>
  <si>
    <t>(при послідовному з'єднанні всіх елементів)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</si>
</sst>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залежності від часу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325"/>
          <c:h val="0.87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Аркуш1!$Q$5:$Q$16</c:f>
              <c:numCache/>
            </c:numRef>
          </c:xVal>
          <c:yVal>
            <c:numRef>
              <c:f>Аркуш1!$V$5:$V$16</c:f>
              <c:numCache/>
            </c:numRef>
          </c:yVal>
          <c:smooth val="1"/>
        </c:ser>
        <c:axId val="42195554"/>
        <c:axId val="44215667"/>
      </c:scatterChart>
      <c:valAx>
        <c:axId val="421955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215667"/>
        <c:crosses val="autoZero"/>
        <c:crossBetween val="midCat"/>
        <c:dispUnits/>
      </c:valAx>
      <c:valAx>
        <c:axId val="442156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955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залежності від фази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525"/>
          <c:h val="0.87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Аркуш1!$R$5:$R$16</c:f>
              <c:numCache/>
            </c:numRef>
          </c:xVal>
          <c:yVal>
            <c:numRef>
              <c:f>Аркуш1!$V$5:$V$16</c:f>
              <c:numCache/>
            </c:numRef>
          </c:yVal>
          <c:smooth val="1"/>
        </c:ser>
        <c:axId val="62396684"/>
        <c:axId val="24699245"/>
      </c:scatterChart>
      <c:valAx>
        <c:axId val="623966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699245"/>
        <c:crosses val="autoZero"/>
        <c:crossBetween val="midCat"/>
        <c:dispUnits/>
        <c:majorUnit val="90"/>
      </c:valAx>
      <c:valAx>
        <c:axId val="246992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966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21</xdr:row>
      <xdr:rowOff>142875</xdr:rowOff>
    </xdr:from>
    <xdr:to>
      <xdr:col>17</xdr:col>
      <xdr:colOff>590550</xdr:colOff>
      <xdr:row>36</xdr:row>
      <xdr:rowOff>28575</xdr:rowOff>
    </xdr:to>
    <xdr:graphicFrame>
      <xdr:nvGraphicFramePr>
        <xdr:cNvPr id="1" name="Діаграма 1"/>
        <xdr:cNvGraphicFramePr/>
      </xdr:nvGraphicFramePr>
      <xdr:xfrm>
        <a:off x="6381750" y="4143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590550</xdr:colOff>
      <xdr:row>21</xdr:row>
      <xdr:rowOff>142875</xdr:rowOff>
    </xdr:from>
    <xdr:to>
      <xdr:col>25</xdr:col>
      <xdr:colOff>285750</xdr:colOff>
      <xdr:row>36</xdr:row>
      <xdr:rowOff>28575</xdr:rowOff>
    </xdr:to>
    <xdr:graphicFrame>
      <xdr:nvGraphicFramePr>
        <xdr:cNvPr id="2" name="Діаграма 2"/>
        <xdr:cNvGraphicFramePr/>
      </xdr:nvGraphicFramePr>
      <xdr:xfrm>
        <a:off x="10953750" y="4143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H28" sqref="H28"/>
    </sheetView>
  </sheetViews>
  <sheetFormatPr defaultColWidth="9.140625" defaultRowHeight="15"/>
  <sheetData>
    <row r="1" spans="13:21" ht="15">
      <c r="M1" t="s">
        <v>31</v>
      </c>
      <c r="P1" s="15" t="s">
        <v>25</v>
      </c>
      <c r="Q1" t="s">
        <v>28</v>
      </c>
      <c r="T1" s="15" t="s">
        <v>26</v>
      </c>
      <c r="U1" t="s">
        <v>30</v>
      </c>
    </row>
    <row r="2" spans="1:20" ht="15">
      <c r="A2" s="11" t="s">
        <v>2</v>
      </c>
      <c r="H2" s="1" t="s">
        <v>3</v>
      </c>
      <c r="I2" s="3" t="s">
        <v>4</v>
      </c>
      <c r="J2" s="14" t="s">
        <v>32</v>
      </c>
      <c r="M2" s="15" t="s">
        <v>0</v>
      </c>
      <c r="N2" s="15" t="s">
        <v>33</v>
      </c>
      <c r="P2">
        <v>10</v>
      </c>
      <c r="T2" s="19">
        <f>1/(P2*M3)</f>
        <v>0.0020010144290380848</v>
      </c>
    </row>
    <row r="3" spans="8:14" ht="15">
      <c r="H3" s="7">
        <v>220</v>
      </c>
      <c r="I3" s="8">
        <v>314</v>
      </c>
      <c r="J3" s="9">
        <v>90</v>
      </c>
      <c r="M3" s="6">
        <f>I3/(2*PI())</f>
        <v>49.97465213085514</v>
      </c>
      <c r="N3" s="5">
        <f>J3*PI()/180</f>
        <v>1.5707963267948966</v>
      </c>
    </row>
    <row r="4" spans="16:22" ht="15">
      <c r="P4" s="17" t="s">
        <v>4</v>
      </c>
      <c r="Q4" s="15" t="s">
        <v>27</v>
      </c>
      <c r="R4" s="17" t="s">
        <v>38</v>
      </c>
      <c r="T4" s="16" t="s">
        <v>3</v>
      </c>
      <c r="U4" s="15" t="s">
        <v>33</v>
      </c>
      <c r="V4" s="20" t="s">
        <v>29</v>
      </c>
    </row>
    <row r="5" spans="1:22" ht="15">
      <c r="A5" s="11" t="s">
        <v>40</v>
      </c>
      <c r="H5" s="1" t="s">
        <v>5</v>
      </c>
      <c r="I5" s="2" t="s">
        <v>6</v>
      </c>
      <c r="J5" s="2" t="s">
        <v>1</v>
      </c>
      <c r="K5" s="2" t="s">
        <v>7</v>
      </c>
      <c r="L5" s="14" t="s">
        <v>8</v>
      </c>
      <c r="P5" s="18">
        <f>I3</f>
        <v>314</v>
      </c>
      <c r="Q5" s="4">
        <v>0</v>
      </c>
      <c r="R5">
        <f>P5*Q5*180/PI()</f>
        <v>0</v>
      </c>
      <c r="T5" s="18">
        <f>H3</f>
        <v>220</v>
      </c>
      <c r="U5" s="21">
        <f>N3</f>
        <v>1.5707963267948966</v>
      </c>
      <c r="V5" s="6">
        <f aca="true" t="shared" si="0" ref="V5:V16">T5*SIN(P5*Q5+U5)</f>
        <v>220</v>
      </c>
    </row>
    <row r="6" spans="8:22" ht="15">
      <c r="H6" s="7">
        <v>10</v>
      </c>
      <c r="I6" s="8">
        <v>20</v>
      </c>
      <c r="J6" s="8">
        <v>0.1</v>
      </c>
      <c r="K6" s="8">
        <v>30</v>
      </c>
      <c r="L6" s="9">
        <v>40</v>
      </c>
      <c r="P6">
        <f>P5</f>
        <v>314</v>
      </c>
      <c r="Q6" s="4">
        <f>Q5+T2</f>
        <v>0.0020010144290380848</v>
      </c>
      <c r="R6">
        <f aca="true" t="shared" si="1" ref="R6:R16">P6*Q6*180/PI()</f>
        <v>36</v>
      </c>
      <c r="T6">
        <f>T5</f>
        <v>220</v>
      </c>
      <c r="U6" s="21">
        <f>U5</f>
        <v>1.5707963267948966</v>
      </c>
      <c r="V6" s="6">
        <f t="shared" si="0"/>
        <v>177.98373876248843</v>
      </c>
    </row>
    <row r="7" spans="16:22" ht="15">
      <c r="P7">
        <f>P6</f>
        <v>314</v>
      </c>
      <c r="Q7" s="4">
        <f>2*Q6-Q5</f>
        <v>0.0040020288580761695</v>
      </c>
      <c r="R7">
        <f t="shared" si="1"/>
        <v>72</v>
      </c>
      <c r="T7">
        <f>T6</f>
        <v>220</v>
      </c>
      <c r="U7" s="21">
        <f>U6</f>
        <v>1.5707963267948966</v>
      </c>
      <c r="V7" s="6">
        <f t="shared" si="0"/>
        <v>67.98373876248846</v>
      </c>
    </row>
    <row r="8" spans="1:22" ht="15">
      <c r="A8" s="10" t="s">
        <v>9</v>
      </c>
      <c r="J8" s="10" t="s">
        <v>10</v>
      </c>
      <c r="K8" s="10" t="s">
        <v>11</v>
      </c>
      <c r="L8" s="10" t="s">
        <v>12</v>
      </c>
      <c r="P8">
        <f aca="true" t="shared" si="2" ref="P8:P16">P7</f>
        <v>314</v>
      </c>
      <c r="Q8" s="4">
        <f aca="true" t="shared" si="3" ref="Q8:Q16">2*Q7-Q6</f>
        <v>0.006003043287114254</v>
      </c>
      <c r="R8">
        <f t="shared" si="1"/>
        <v>108</v>
      </c>
      <c r="T8">
        <f aca="true" t="shared" si="4" ref="T8:T16">T7</f>
        <v>220</v>
      </c>
      <c r="U8" s="21">
        <f aca="true" t="shared" si="5" ref="U8:U16">U7</f>
        <v>1.5707963267948966</v>
      </c>
      <c r="V8" s="6">
        <f t="shared" si="0"/>
        <v>-67.9837387624884</v>
      </c>
    </row>
    <row r="9" spans="16:22" ht="15">
      <c r="P9">
        <f t="shared" si="2"/>
        <v>314</v>
      </c>
      <c r="Q9" s="4">
        <f t="shared" si="3"/>
        <v>0.008004057716152337</v>
      </c>
      <c r="R9">
        <f t="shared" si="1"/>
        <v>143.99999999999997</v>
      </c>
      <c r="T9">
        <f t="shared" si="4"/>
        <v>220</v>
      </c>
      <c r="U9" s="21">
        <f t="shared" si="5"/>
        <v>1.5707963267948966</v>
      </c>
      <c r="V9" s="6">
        <f t="shared" si="0"/>
        <v>-177.98373876248843</v>
      </c>
    </row>
    <row r="10" spans="9:22" ht="15">
      <c r="I10" t="s">
        <v>19</v>
      </c>
      <c r="L10" t="s">
        <v>20</v>
      </c>
      <c r="P10">
        <f t="shared" si="2"/>
        <v>314</v>
      </c>
      <c r="Q10" s="4">
        <f t="shared" si="3"/>
        <v>0.01000507214519042</v>
      </c>
      <c r="R10">
        <f t="shared" si="1"/>
        <v>179.99999999999994</v>
      </c>
      <c r="T10">
        <f t="shared" si="4"/>
        <v>220</v>
      </c>
      <c r="U10" s="21">
        <f t="shared" si="5"/>
        <v>1.5707963267948966</v>
      </c>
      <c r="V10" s="6">
        <f t="shared" si="0"/>
        <v>-220</v>
      </c>
    </row>
    <row r="11" spans="1:22" ht="15">
      <c r="A11" s="10" t="s">
        <v>17</v>
      </c>
      <c r="I11" s="12" t="s">
        <v>13</v>
      </c>
      <c r="J11" s="12" t="s">
        <v>14</v>
      </c>
      <c r="L11" s="12" t="s">
        <v>15</v>
      </c>
      <c r="M11" s="13" t="s">
        <v>16</v>
      </c>
      <c r="P11">
        <f t="shared" si="2"/>
        <v>314</v>
      </c>
      <c r="Q11" s="4">
        <f t="shared" si="3"/>
        <v>0.012006086574228504</v>
      </c>
      <c r="R11">
        <f t="shared" si="1"/>
        <v>215.99999999999991</v>
      </c>
      <c r="T11">
        <f t="shared" si="4"/>
        <v>220</v>
      </c>
      <c r="U11" s="21">
        <f t="shared" si="5"/>
        <v>1.5707963267948966</v>
      </c>
      <c r="V11" s="6">
        <f t="shared" si="0"/>
        <v>-177.98373876248868</v>
      </c>
    </row>
    <row r="12" spans="2:22" ht="15">
      <c r="B12" t="s">
        <v>41</v>
      </c>
      <c r="P12">
        <f t="shared" si="2"/>
        <v>314</v>
      </c>
      <c r="Q12" s="4">
        <f t="shared" si="3"/>
        <v>0.014007101003266588</v>
      </c>
      <c r="R12">
        <f t="shared" si="1"/>
        <v>251.99999999999991</v>
      </c>
      <c r="T12">
        <f t="shared" si="4"/>
        <v>220</v>
      </c>
      <c r="U12" s="21">
        <f t="shared" si="5"/>
        <v>1.5707963267948966</v>
      </c>
      <c r="V12" s="6">
        <f t="shared" si="0"/>
        <v>-67.98373876248885</v>
      </c>
    </row>
    <row r="13" spans="16:22" ht="15">
      <c r="P13">
        <f t="shared" si="2"/>
        <v>314</v>
      </c>
      <c r="Q13" s="4">
        <f t="shared" si="3"/>
        <v>0.01600811543230467</v>
      </c>
      <c r="R13">
        <f t="shared" si="1"/>
        <v>287.99999999999983</v>
      </c>
      <c r="T13">
        <f t="shared" si="4"/>
        <v>220</v>
      </c>
      <c r="U13" s="21">
        <f t="shared" si="5"/>
        <v>1.5707963267948966</v>
      </c>
      <c r="V13" s="6">
        <f t="shared" si="0"/>
        <v>67.98373876248782</v>
      </c>
    </row>
    <row r="14" spans="9:22" ht="15">
      <c r="I14" t="s">
        <v>20</v>
      </c>
      <c r="P14">
        <f t="shared" si="2"/>
        <v>314</v>
      </c>
      <c r="Q14" s="4">
        <f t="shared" si="3"/>
        <v>0.018009129861342753</v>
      </c>
      <c r="R14">
        <f t="shared" si="1"/>
        <v>323.99999999999983</v>
      </c>
      <c r="T14">
        <f t="shared" si="4"/>
        <v>220</v>
      </c>
      <c r="U14" s="21">
        <f t="shared" si="5"/>
        <v>1.5707963267948966</v>
      </c>
      <c r="V14" s="6">
        <f t="shared" si="0"/>
        <v>177.98373876248792</v>
      </c>
    </row>
    <row r="15" spans="1:22" ht="15">
      <c r="A15" s="10" t="s">
        <v>21</v>
      </c>
      <c r="I15" s="12" t="s">
        <v>36</v>
      </c>
      <c r="J15" s="13" t="s">
        <v>18</v>
      </c>
      <c r="P15">
        <f t="shared" si="2"/>
        <v>314</v>
      </c>
      <c r="Q15" s="4">
        <f t="shared" si="3"/>
        <v>0.020010144290380835</v>
      </c>
      <c r="R15">
        <f t="shared" si="1"/>
        <v>359.9999999999997</v>
      </c>
      <c r="T15">
        <f t="shared" si="4"/>
        <v>220</v>
      </c>
      <c r="U15" s="21">
        <f t="shared" si="5"/>
        <v>1.5707963267948966</v>
      </c>
      <c r="V15" s="6">
        <f t="shared" si="0"/>
        <v>220</v>
      </c>
    </row>
    <row r="16" spans="16:22" ht="15">
      <c r="P16">
        <f t="shared" si="2"/>
        <v>314</v>
      </c>
      <c r="Q16" s="4">
        <f t="shared" si="3"/>
        <v>0.022011158719418916</v>
      </c>
      <c r="R16">
        <f t="shared" si="1"/>
        <v>395.99999999999966</v>
      </c>
      <c r="T16">
        <f t="shared" si="4"/>
        <v>220</v>
      </c>
      <c r="U16" s="21">
        <f t="shared" si="5"/>
        <v>1.5707963267948966</v>
      </c>
      <c r="V16" s="6">
        <f t="shared" si="0"/>
        <v>177.98373876248917</v>
      </c>
    </row>
    <row r="17" ht="15">
      <c r="K17" t="s">
        <v>20</v>
      </c>
    </row>
    <row r="18" spans="1:12" ht="15">
      <c r="A18" s="10" t="s">
        <v>22</v>
      </c>
      <c r="K18" s="12" t="s">
        <v>37</v>
      </c>
      <c r="L18" s="13" t="s">
        <v>23</v>
      </c>
    </row>
    <row r="21" ht="15">
      <c r="A21" s="10" t="s">
        <v>24</v>
      </c>
    </row>
    <row r="23" spans="1:10" ht="15">
      <c r="A23" s="17" t="s">
        <v>4</v>
      </c>
      <c r="B23" s="15" t="s">
        <v>27</v>
      </c>
      <c r="D23" s="20" t="s">
        <v>35</v>
      </c>
      <c r="E23" s="22" t="s">
        <v>18</v>
      </c>
      <c r="F23" s="20" t="s">
        <v>34</v>
      </c>
      <c r="H23" s="23" t="s">
        <v>37</v>
      </c>
      <c r="I23" s="22" t="s">
        <v>23</v>
      </c>
      <c r="J23" s="20" t="s">
        <v>39</v>
      </c>
    </row>
    <row r="24" spans="1:8" ht="15">
      <c r="A24" s="18">
        <f>I3</f>
        <v>314</v>
      </c>
      <c r="B24" s="4">
        <v>0</v>
      </c>
      <c r="D24" s="6"/>
      <c r="E24" s="21"/>
      <c r="H24" s="18"/>
    </row>
    <row r="25" spans="1:6" ht="15">
      <c r="A25">
        <f>A24</f>
        <v>314</v>
      </c>
      <c r="B25" s="4">
        <f>B24+T2</f>
        <v>0.0020010144290380848</v>
      </c>
      <c r="E25" s="21"/>
      <c r="F25" s="6"/>
    </row>
    <row r="26" spans="1:2" ht="15">
      <c r="A26">
        <f aca="true" t="shared" si="6" ref="A26:A36">A25</f>
        <v>314</v>
      </c>
      <c r="B26" s="4">
        <f>2*B25-B24</f>
        <v>0.0040020288580761695</v>
      </c>
    </row>
    <row r="27" spans="1:2" ht="15">
      <c r="A27">
        <f t="shared" si="6"/>
        <v>314</v>
      </c>
      <c r="B27" s="4">
        <f aca="true" t="shared" si="7" ref="B27:B36">2*B26-B25</f>
        <v>0.006003043287114254</v>
      </c>
    </row>
    <row r="28" spans="1:2" ht="15">
      <c r="A28">
        <f t="shared" si="6"/>
        <v>314</v>
      </c>
      <c r="B28" s="4">
        <f t="shared" si="7"/>
        <v>0.008004057716152337</v>
      </c>
    </row>
    <row r="29" spans="1:2" ht="15">
      <c r="A29">
        <f t="shared" si="6"/>
        <v>314</v>
      </c>
      <c r="B29" s="4">
        <f t="shared" si="7"/>
        <v>0.01000507214519042</v>
      </c>
    </row>
    <row r="30" spans="1:2" ht="15">
      <c r="A30">
        <f t="shared" si="6"/>
        <v>314</v>
      </c>
      <c r="B30" s="4">
        <f t="shared" si="7"/>
        <v>0.012006086574228504</v>
      </c>
    </row>
    <row r="31" spans="1:2" ht="15">
      <c r="A31">
        <f t="shared" si="6"/>
        <v>314</v>
      </c>
      <c r="B31" s="4">
        <f t="shared" si="7"/>
        <v>0.014007101003266588</v>
      </c>
    </row>
    <row r="32" spans="1:2" ht="15">
      <c r="A32">
        <f t="shared" si="6"/>
        <v>314</v>
      </c>
      <c r="B32" s="4">
        <f t="shared" si="7"/>
        <v>0.01600811543230467</v>
      </c>
    </row>
    <row r="33" spans="1:2" ht="15">
      <c r="A33">
        <f t="shared" si="6"/>
        <v>314</v>
      </c>
      <c r="B33" s="4">
        <f t="shared" si="7"/>
        <v>0.018009129861342753</v>
      </c>
    </row>
    <row r="34" spans="1:2" ht="15">
      <c r="A34">
        <f t="shared" si="6"/>
        <v>314</v>
      </c>
      <c r="B34" s="4">
        <f t="shared" si="7"/>
        <v>0.020010144290380835</v>
      </c>
    </row>
    <row r="35" spans="1:2" ht="15">
      <c r="A35">
        <f>A34</f>
        <v>314</v>
      </c>
      <c r="B35" s="4">
        <f t="shared" si="7"/>
        <v>0.022011158719418916</v>
      </c>
    </row>
    <row r="36" spans="1:2" ht="15">
      <c r="A36">
        <f t="shared" si="6"/>
        <v>314</v>
      </c>
      <c r="B36" s="4">
        <f t="shared" si="7"/>
        <v>0.024012173148456998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Віра</dc:creator>
  <cp:keywords/>
  <dc:description/>
  <cp:lastModifiedBy>Віра</cp:lastModifiedBy>
  <dcterms:created xsi:type="dcterms:W3CDTF">2017-11-14T04:38:33Z</dcterms:created>
  <dcterms:modified xsi:type="dcterms:W3CDTF">2017-11-14T06:13:02Z</dcterms:modified>
  <cp:category/>
  <cp:version/>
  <cp:contentType/>
  <cp:contentStatus/>
</cp:coreProperties>
</file>